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.96.1\Volume_2\Отделы\СОЗД\РЕЕСТР ЗАКУПОК\НОР-1 Муромский отряд\медосомтры работников Вязники\"/>
    </mc:Choice>
  </mc:AlternateContent>
  <xr:revisionPtr revIDLastSave="0" documentId="13_ncr:1_{BE050406-69DC-44AE-B7FB-1F4483BCCB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чет периодич" sheetId="3" r:id="rId1"/>
  </sheets>
  <definedNames>
    <definedName name="_xlnm.Print_Area" localSheetId="0">'расчет периодич'!$A$1:$M$21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3" l="1"/>
  <c r="K12" i="3"/>
  <c r="K11" i="3"/>
  <c r="J14" i="3" s="1"/>
  <c r="I12" i="3"/>
  <c r="I13" i="3"/>
  <c r="E11" i="3"/>
  <c r="E14" i="3" s="1"/>
  <c r="G11" i="3"/>
  <c r="M11" i="3" s="1"/>
  <c r="L12" i="3"/>
  <c r="L13" i="3"/>
  <c r="L11" i="3"/>
  <c r="G12" i="3"/>
  <c r="M12" i="3" s="1"/>
  <c r="G13" i="3"/>
  <c r="M13" i="3"/>
  <c r="I11" i="3"/>
  <c r="F14" i="3"/>
  <c r="H14" i="3"/>
  <c r="M14" i="3" l="1"/>
</calcChain>
</file>

<file path=xl/sharedStrings.xml><?xml version="1.0" encoding="utf-8"?>
<sst xmlns="http://schemas.openxmlformats.org/spreadsheetml/2006/main" count="32" uniqueCount="26">
  <si>
    <t>№ п/п</t>
  </si>
  <si>
    <t>Наименование (товара, услуги)</t>
  </si>
  <si>
    <t>Ед изм.</t>
  </si>
  <si>
    <t>Кол-во</t>
  </si>
  <si>
    <t>Коммерческое предложение №1</t>
  </si>
  <si>
    <t>ОБОСНОВАНИЕ НАЧАЛЬНОЙ (МАКСИМАЛЬНОЙ) ЦЕНЫ ДОГОВОРА</t>
  </si>
  <si>
    <t>Основные характеристики объекта закупки</t>
  </si>
  <si>
    <t>НМЦД, всего</t>
  </si>
  <si>
    <t>Обоснование НМЦД</t>
  </si>
  <si>
    <t xml:space="preserve">Расчет НМЦД </t>
  </si>
  <si>
    <t>Сумма в соответствии с КП, всего</t>
  </si>
  <si>
    <t>Цена за ед.</t>
  </si>
  <si>
    <t>Цена всего</t>
  </si>
  <si>
    <t>Способ закупки</t>
  </si>
  <si>
    <t>чел.</t>
  </si>
  <si>
    <t>Запрос котировок в электронной форме</t>
  </si>
  <si>
    <t>Медицинский осмотр женщин до 40 лет</t>
  </si>
  <si>
    <t>Медицинский осмотр женщин после 40 лет</t>
  </si>
  <si>
    <t xml:space="preserve">НМЦД, руб., НДС не облагается </t>
  </si>
  <si>
    <t xml:space="preserve">Начальная (максимальная) цена договора определена  в соответствии с  полученными коммерческими предложениями. Начальная (максимальная) цена договора  НДС не включает. Валюта- российский рубль. В общую цену договора включена стоимость медицинских осмотров </t>
  </si>
  <si>
    <r>
      <t xml:space="preserve">Цена за ед. для расчета НМЦД, руб., НДС не обагается, в соответствии с мин. КП. </t>
    </r>
    <r>
      <rPr>
        <b/>
        <sz val="11"/>
        <color indexed="8"/>
        <rFont val="Calibri"/>
        <family val="2"/>
        <charset val="204"/>
      </rPr>
      <t>( №1)</t>
    </r>
  </si>
  <si>
    <t>Источники информации о ценах за ед., руб., без НДС</t>
  </si>
  <si>
    <t xml:space="preserve">Оказание услуг по проведению периодических медицинских осмотров работникам Муромского отряда филиала ФГП ВО ЖДТ России на Горьковской железной дороге в г.Вязники </t>
  </si>
  <si>
    <t xml:space="preserve">Коммерческое предложение №2 </t>
  </si>
  <si>
    <t xml:space="preserve">Коммерческое предложение №3 </t>
  </si>
  <si>
    <t xml:space="preserve">Медицинский осмотр мужчин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</si>
</sst>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Fill="1" applyBorder="1" applyAlignment="1">
      <alignment horizontal="center" vertical="center" wrapText="1"/>
    </xf>
    <xf numFmtId="0" fontId="7" fillId="0" borderId="0" xfId="0" applyFont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4" fontId="0" fillId="0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/>
    <xf numFmtId="0" fontId="0" fillId="0" borderId="1" xfId="0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17"/>
  <sheetViews>
    <sheetView tabSelected="1" view="pageBreakPreview" topLeftCell="A4" workbookViewId="0">
      <selection activeCell="P9" sqref="P9"/>
    </sheetView>
  </sheetViews>
  <sheetFormatPr defaultRowHeight="15" x14ac:dyDescent="0.25"/>
  <cols>
    <col min="2" max="2" width="6.28515625" customWidth="1"/>
    <col min="3" max="3" width="18" customWidth="1"/>
    <col min="4" max="5" width="12.7109375" customWidth="1"/>
    <col min="6" max="6" width="15.42578125" customWidth="1"/>
    <col min="7" max="7" width="12.85546875" customWidth="1"/>
    <col min="8" max="8" width="15" customWidth="1"/>
    <col min="9" max="9" width="12.85546875" customWidth="1"/>
    <col min="10" max="10" width="14.85546875" customWidth="1"/>
    <col min="11" max="11" width="15.85546875" customWidth="1"/>
    <col min="12" max="12" width="16.85546875" customWidth="1"/>
    <col min="13" max="13" width="15.5703125" customWidth="1"/>
  </cols>
  <sheetData>
    <row r="2" spans="2:13" ht="21" x14ac:dyDescent="0.35">
      <c r="B2" s="6" t="s">
        <v>5</v>
      </c>
    </row>
    <row r="3" spans="2:13" x14ac:dyDescent="0.25">
      <c r="B3" s="2"/>
    </row>
    <row r="4" spans="2:13" ht="30.6" customHeight="1" x14ac:dyDescent="0.25">
      <c r="B4" s="23" t="s">
        <v>6</v>
      </c>
      <c r="C4" s="23"/>
      <c r="D4" s="23"/>
      <c r="E4" s="30" t="s">
        <v>22</v>
      </c>
      <c r="F4" s="30"/>
      <c r="G4" s="30"/>
      <c r="H4" s="30"/>
      <c r="I4" s="30"/>
      <c r="J4" s="30"/>
      <c r="K4" s="30"/>
      <c r="L4" s="30"/>
      <c r="M4" s="30"/>
    </row>
    <row r="5" spans="2:13" ht="33.6" customHeight="1" x14ac:dyDescent="0.25">
      <c r="B5" s="23" t="s">
        <v>13</v>
      </c>
      <c r="C5" s="23"/>
      <c r="D5" s="23"/>
      <c r="E5" s="32" t="s">
        <v>15</v>
      </c>
      <c r="F5" s="33"/>
      <c r="G5" s="33"/>
      <c r="H5" s="33"/>
      <c r="I5" s="33"/>
      <c r="J5" s="33"/>
      <c r="K5" s="33"/>
      <c r="L5" s="33"/>
      <c r="M5" s="34"/>
    </row>
    <row r="6" spans="2:13" ht="87.75" customHeight="1" x14ac:dyDescent="0.25">
      <c r="B6" s="23" t="s">
        <v>8</v>
      </c>
      <c r="C6" s="23"/>
      <c r="D6" s="23"/>
      <c r="E6" s="30" t="s">
        <v>19</v>
      </c>
      <c r="F6" s="30"/>
      <c r="G6" s="30"/>
      <c r="H6" s="30"/>
      <c r="I6" s="30"/>
      <c r="J6" s="30"/>
      <c r="K6" s="30"/>
      <c r="L6" s="30"/>
      <c r="M6" s="30"/>
    </row>
    <row r="7" spans="2:13" ht="20.25" customHeight="1" x14ac:dyDescent="0.25">
      <c r="B7" s="29" t="s">
        <v>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40.9" customHeight="1" x14ac:dyDescent="0.25">
      <c r="B8" s="24" t="s">
        <v>0</v>
      </c>
      <c r="C8" s="24" t="s">
        <v>1</v>
      </c>
      <c r="D8" s="24" t="s">
        <v>2</v>
      </c>
      <c r="E8" s="24" t="s">
        <v>3</v>
      </c>
      <c r="F8" s="38" t="s">
        <v>21</v>
      </c>
      <c r="G8" s="39"/>
      <c r="H8" s="39"/>
      <c r="I8" s="39"/>
      <c r="J8" s="39"/>
      <c r="K8" s="39"/>
      <c r="L8" s="24" t="s">
        <v>20</v>
      </c>
      <c r="M8" s="28" t="s">
        <v>18</v>
      </c>
    </row>
    <row r="9" spans="2:13" s="1" customFormat="1" ht="43.9" customHeight="1" x14ac:dyDescent="0.25">
      <c r="B9" s="26"/>
      <c r="C9" s="26"/>
      <c r="D9" s="26"/>
      <c r="E9" s="26"/>
      <c r="F9" s="24" t="s">
        <v>4</v>
      </c>
      <c r="G9" s="24"/>
      <c r="H9" s="24" t="s">
        <v>23</v>
      </c>
      <c r="I9" s="25"/>
      <c r="J9" s="24" t="s">
        <v>24</v>
      </c>
      <c r="K9" s="25"/>
      <c r="L9" s="24"/>
      <c r="M9" s="28"/>
    </row>
    <row r="10" spans="2:13" s="1" customFormat="1" ht="43.9" customHeight="1" x14ac:dyDescent="0.25">
      <c r="B10" s="27"/>
      <c r="C10" s="27"/>
      <c r="D10" s="27"/>
      <c r="E10" s="27"/>
      <c r="F10" s="5" t="s">
        <v>11</v>
      </c>
      <c r="G10" s="5" t="s">
        <v>12</v>
      </c>
      <c r="H10" s="5" t="s">
        <v>11</v>
      </c>
      <c r="I10" s="5" t="s">
        <v>12</v>
      </c>
      <c r="J10" s="5" t="s">
        <v>11</v>
      </c>
      <c r="K10" s="5" t="s">
        <v>12</v>
      </c>
      <c r="L10" s="27"/>
      <c r="M10" s="27"/>
    </row>
    <row r="11" spans="2:13" s="1" customFormat="1" ht="54.75" customHeight="1" x14ac:dyDescent="0.25">
      <c r="B11" s="15">
        <v>1</v>
      </c>
      <c r="C11" s="13" t="s">
        <v>25</v>
      </c>
      <c r="D11" s="16" t="s">
        <v>14</v>
      </c>
      <c r="E11" s="17">
        <f>151+12</f>
        <v>163</v>
      </c>
      <c r="F11" s="19">
        <v>1890</v>
      </c>
      <c r="G11" s="14">
        <f>E11*F11</f>
        <v>308070</v>
      </c>
      <c r="H11" s="19">
        <v>3250</v>
      </c>
      <c r="I11" s="19">
        <f>E11*H11</f>
        <v>529750</v>
      </c>
      <c r="J11" s="14">
        <v>2180</v>
      </c>
      <c r="K11" s="14">
        <f>SUM(J11*E11)</f>
        <v>355340</v>
      </c>
      <c r="L11" s="14">
        <f t="shared" ref="L11:M13" si="0">F11</f>
        <v>1890</v>
      </c>
      <c r="M11" s="14">
        <f t="shared" si="0"/>
        <v>308070</v>
      </c>
    </row>
    <row r="12" spans="2:13" ht="40.5" customHeight="1" x14ac:dyDescent="0.25">
      <c r="B12" s="15">
        <v>3</v>
      </c>
      <c r="C12" s="8" t="s">
        <v>16</v>
      </c>
      <c r="D12" s="9" t="s">
        <v>14</v>
      </c>
      <c r="E12" s="18">
        <v>5</v>
      </c>
      <c r="F12" s="20">
        <v>2080</v>
      </c>
      <c r="G12" s="14">
        <f>E12*F12</f>
        <v>10400</v>
      </c>
      <c r="H12" s="20">
        <v>4770</v>
      </c>
      <c r="I12" s="19">
        <f>E12*H12</f>
        <v>23850</v>
      </c>
      <c r="J12" s="7">
        <v>3170</v>
      </c>
      <c r="K12" s="14">
        <f>SUM(J12*E12)</f>
        <v>15850</v>
      </c>
      <c r="L12" s="14">
        <f t="shared" si="0"/>
        <v>2080</v>
      </c>
      <c r="M12" s="14">
        <f t="shared" si="0"/>
        <v>10400</v>
      </c>
    </row>
    <row r="13" spans="2:13" ht="40.5" customHeight="1" x14ac:dyDescent="0.25">
      <c r="B13" s="15">
        <v>4</v>
      </c>
      <c r="C13" s="8" t="s">
        <v>17</v>
      </c>
      <c r="D13" s="9" t="s">
        <v>14</v>
      </c>
      <c r="E13" s="17">
        <v>12</v>
      </c>
      <c r="F13" s="19">
        <v>2380</v>
      </c>
      <c r="G13" s="14">
        <f>E13*F13</f>
        <v>28560</v>
      </c>
      <c r="H13" s="19">
        <v>5220</v>
      </c>
      <c r="I13" s="19">
        <f>E13*H13</f>
        <v>62640</v>
      </c>
      <c r="J13" s="14">
        <v>3255</v>
      </c>
      <c r="K13" s="14">
        <f>SUM(J13*E13)</f>
        <v>39060</v>
      </c>
      <c r="L13" s="14">
        <f t="shared" si="0"/>
        <v>2380</v>
      </c>
      <c r="M13" s="14">
        <f t="shared" si="0"/>
        <v>28560</v>
      </c>
    </row>
    <row r="14" spans="2:13" ht="32.450000000000003" customHeight="1" x14ac:dyDescent="0.25">
      <c r="B14" s="36" t="s">
        <v>10</v>
      </c>
      <c r="C14" s="37"/>
      <c r="D14" s="37"/>
      <c r="E14" s="10">
        <f>SUM(E11:E13)</f>
        <v>180</v>
      </c>
      <c r="F14" s="35">
        <f>SUM(G11:G13)</f>
        <v>347030</v>
      </c>
      <c r="G14" s="35"/>
      <c r="H14" s="31">
        <f>SUM(I11:I13)</f>
        <v>616240</v>
      </c>
      <c r="I14" s="31"/>
      <c r="J14" s="31">
        <f>SUM(K11:K13)</f>
        <v>410250</v>
      </c>
      <c r="K14" s="31"/>
      <c r="L14" s="11" t="s">
        <v>7</v>
      </c>
      <c r="M14" s="12">
        <f>SUM(M11:M13)</f>
        <v>347030</v>
      </c>
    </row>
    <row r="15" spans="2:13" x14ac:dyDescent="0.25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s="21" customFormat="1" x14ac:dyDescent="0.25"/>
    <row r="17" spans="3:7" ht="15.75" x14ac:dyDescent="0.25">
      <c r="C17" s="22"/>
      <c r="D17" s="22"/>
      <c r="E17" s="22"/>
      <c r="F17" s="22"/>
      <c r="G17" s="22"/>
    </row>
  </sheetData>
  <mergeCells count="21">
    <mergeCell ref="B4:D4"/>
    <mergeCell ref="E4:M4"/>
    <mergeCell ref="B5:D5"/>
    <mergeCell ref="E5:M5"/>
    <mergeCell ref="B6:D6"/>
    <mergeCell ref="E6:M6"/>
    <mergeCell ref="B8:B10"/>
    <mergeCell ref="H14:I14"/>
    <mergeCell ref="J14:K14"/>
    <mergeCell ref="F9:G9"/>
    <mergeCell ref="B7:M7"/>
    <mergeCell ref="M8:M10"/>
    <mergeCell ref="F14:G14"/>
    <mergeCell ref="B14:D14"/>
    <mergeCell ref="L8:L10"/>
    <mergeCell ref="C8:C10"/>
    <mergeCell ref="H9:I9"/>
    <mergeCell ref="J9:K9"/>
    <mergeCell ref="D8:D10"/>
    <mergeCell ref="E8:E10"/>
    <mergeCell ref="F8:K8"/>
  </mergeCells>
  <phoneticPr fontId="8" type="noConversion"/>
  <pageMargins left="0.7" right="0.7" top="0.75" bottom="0.75" header="0.3" footer="0.3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периодич</vt:lpstr>
      <vt:lpstr>'расчет периодич'!Область_печати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Windows User</cp:lastModifiedBy>
  <cp:lastPrinted>2022-01-25T06:42:43Z</cp:lastPrinted>
  <dcterms:created xsi:type="dcterms:W3CDTF">2019-02-12T10:51:36Z</dcterms:created>
  <dcterms:modified xsi:type="dcterms:W3CDTF">2022-01-25T06:42:52Z</dcterms:modified>
</cp:coreProperties>
</file>