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240" yWindow="465" windowWidth="14805" windowHeight="7650"/>
  </bookViews>
  <sheets>
    <sheet name="Прил3Расчет НМЦК" sheetId="6" r:id="rId1"/>
    <sheet name="Лист1" sheetId="7" r:id="rId2"/>
  </sheets>
  <calcPr calcId="152511"/>
</workbook>
</file>

<file path=xl/calcChain.xml><?xml version="1.0" encoding="utf-8"?>
<calcChain xmlns="http://schemas.openxmlformats.org/spreadsheetml/2006/main">
  <c r="I6" i="6" l="1"/>
  <c r="J6" i="6" s="1"/>
  <c r="K6" i="6" s="1"/>
  <c r="L6" i="6"/>
  <c r="M6" i="6" s="1"/>
  <c r="N6" i="6" s="1"/>
  <c r="O6" i="6" s="1"/>
  <c r="O7" i="6" l="1"/>
  <c r="K8" i="6" s="1"/>
</calcChain>
</file>

<file path=xl/sharedStrings.xml><?xml version="1.0" encoding="utf-8"?>
<sst xmlns="http://schemas.openxmlformats.org/spreadsheetml/2006/main" count="27" uniqueCount="27">
  <si>
    <t>Наименование товара</t>
  </si>
  <si>
    <t>№</t>
  </si>
  <si>
    <t>Кол-во</t>
  </si>
  <si>
    <t>Существенные условия исполнения контракта</t>
  </si>
  <si>
    <t>Ед. изм</t>
  </si>
  <si>
    <t>Коммерческие предложения (руб./ед.изм.)</t>
  </si>
  <si>
    <t>Однородность совокупности значений выявленных цен, используемых в расчете Н(М)ЦК, ЦКЕП</t>
  </si>
  <si>
    <t>Н(М)ЦК, ЦКЕП, определяемая методом сопоставимых рыночных цен (анализа рынка)*</t>
  </si>
  <si>
    <t xml:space="preserve">Средняя арифметическая цена за единицу     &lt;ц&gt; </t>
  </si>
  <si>
    <t>Среднее квадратичное отклонение</t>
  </si>
  <si>
    <t>Цена за единицу изм. (руб.)</t>
  </si>
  <si>
    <t>Н(М)ЦК, ЦКЕП контракта с учетом округле-ния цены за единицу (руб.)</t>
  </si>
  <si>
    <t>В результате проведенного расчета Н(М)ЦК, ЦКЕП контракта составила:</t>
  </si>
  <si>
    <t>рублей</t>
  </si>
  <si>
    <t>Обоснование начальной (максимальной) цены контракта</t>
  </si>
  <si>
    <t>Начальная (максимальная) цена контракта рассчитана методом сопоставимых рыночных цен (анализа рынка) согласно Методическим рекомендациям по применению методов определения начальной (максимальной) цены контракта, цены контракта, заключаемого с единственным поставщиком (подрядчиком, исполнителем), утвержденным Приказом Министерства экономического развития Российской Федерации от 2.10.2013 г. №567 исходя из информации, полученной путем запроса ценовых предложений.</t>
  </si>
  <si>
    <r>
      <t xml:space="preserve">коэффициент вариации цен V (%)           </t>
    </r>
    <r>
      <rPr>
        <i/>
        <sz val="10"/>
        <rFont val="Times New Roman"/>
        <family val="1"/>
        <charset val="204"/>
      </rPr>
      <t xml:space="preserve">                               (не должен превышать 33%)</t>
    </r>
  </si>
  <si>
    <r>
      <rPr>
        <b/>
        <sz val="12"/>
        <rFont val="Times New Roman"/>
        <family val="1"/>
        <charset val="204"/>
      </rPr>
      <t>Расчет Н(М)ЦК по формуле</t>
    </r>
    <r>
      <rPr>
        <sz val="12"/>
        <rFont val="Times New Roman"/>
        <family val="1"/>
        <charset val="204"/>
      </rPr>
      <t xml:space="preserve">                                                v - количество (объем) закупаемого товара (работы, услуги);
n - количество значений, используемых в расчете;
i - номер источника ценовой информации;
     - цена единицы</t>
    </r>
  </si>
  <si>
    <t>Цена за единицу изм. с округле-нием  до сотых долей после запятой (руб.)</t>
  </si>
  <si>
    <t>НМЦК договора сформирована с учетом стоимости Товара, включает в себя все расходы, связанные с доставкой, страхованием, налоги, сборы и другие обязательные платежей, а также иные расходы связанные с исполнением договора</t>
  </si>
  <si>
    <t>Поставщик №1</t>
  </si>
  <si>
    <t xml:space="preserve">Поставщик №2 </t>
  </si>
  <si>
    <t xml:space="preserve">Поставщик №3 </t>
  </si>
  <si>
    <t>Приложение № 1 к аукционной документации</t>
  </si>
  <si>
    <t>л.</t>
  </si>
  <si>
    <t>Поставка дизельного топлива (летнее) (ДТ-Л-К5) для нужд КГУП "ПЭО"</t>
  </si>
  <si>
    <t>Согласно ТЗ Заказчика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</si>
</sst>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20"/>
      <name val="Times New Roman"/>
      <family val="1"/>
      <charset val="204"/>
    </font>
    <font>
      <sz val="14"/>
      <name val="Times New Roman"/>
      <family val="1"/>
      <charset val="204"/>
    </font>
    <font>
      <u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0" fontId="2" fillId="0" borderId="0"/>
    <xf numFmtId="0" fontId="1" fillId="0" borderId="0"/>
    <xf numFmtId="0" fontId="4" fillId="0" borderId="0" applyNumberFormat="0" applyFill="0" applyBorder="0" applyAlignment="0" applyProtection="0"/>
  </cellStyleXfs>
  <cellXfs count="44">
    <xf numFmtId="0" fontId="0" fillId="0" borderId="0" xfId="0"/>
    <xf numFmtId="0" fontId="5" fillId="0" borderId="0" xfId="2" applyFont="1"/>
    <xf numFmtId="0" fontId="6" fillId="0" borderId="3" xfId="2" applyFont="1" applyBorder="1" applyAlignment="1">
      <alignment horizontal="center" vertical="top" wrapText="1"/>
    </xf>
    <xf numFmtId="0" fontId="6" fillId="0" borderId="1" xfId="2" applyFont="1" applyFill="1" applyBorder="1" applyAlignment="1">
      <alignment horizontal="center" vertical="top" wrapText="1"/>
    </xf>
    <xf numFmtId="0" fontId="3" fillId="0" borderId="1" xfId="2" applyFont="1" applyBorder="1" applyAlignment="1">
      <alignment horizontal="center" vertical="top" wrapText="1"/>
    </xf>
    <xf numFmtId="0" fontId="6" fillId="0" borderId="2" xfId="2" applyFont="1" applyFill="1" applyBorder="1" applyAlignment="1">
      <alignment horizontal="center" vertical="center" wrapText="1"/>
    </xf>
    <xf numFmtId="0" fontId="7" fillId="0" borderId="1" xfId="2" applyFont="1" applyFill="1" applyBorder="1" applyAlignment="1">
      <alignment horizontal="center" vertical="center" wrapText="1"/>
    </xf>
    <xf numFmtId="0" fontId="3" fillId="0" borderId="0" xfId="2" applyFont="1" applyAlignment="1">
      <alignment vertical="center"/>
    </xf>
    <xf numFmtId="2" fontId="10" fillId="0" borderId="0" xfId="2" applyNumberFormat="1" applyFont="1" applyAlignment="1">
      <alignment vertical="center"/>
    </xf>
    <xf numFmtId="0" fontId="9" fillId="0" borderId="8" xfId="2" applyFont="1" applyBorder="1" applyAlignment="1">
      <alignment vertical="center"/>
    </xf>
    <xf numFmtId="0" fontId="7" fillId="0" borderId="8" xfId="2" applyFont="1" applyBorder="1" applyAlignment="1">
      <alignment vertical="center"/>
    </xf>
    <xf numFmtId="2" fontId="7" fillId="0" borderId="8" xfId="2" applyNumberFormat="1" applyFont="1" applyBorder="1" applyAlignment="1">
      <alignment vertical="center"/>
    </xf>
    <xf numFmtId="2" fontId="7" fillId="0" borderId="0" xfId="2" applyNumberFormat="1" applyFont="1" applyAlignment="1">
      <alignment vertical="center"/>
    </xf>
    <xf numFmtId="0" fontId="12" fillId="0" borderId="0" xfId="3" applyFont="1" applyAlignment="1">
      <alignment horizontal="left" wrapText="1"/>
    </xf>
    <xf numFmtId="0" fontId="12" fillId="0" borderId="0" xfId="3" applyFont="1"/>
    <xf numFmtId="0" fontId="9" fillId="0" borderId="0" xfId="2" applyFont="1" applyAlignment="1">
      <alignment horizontal="left" wrapText="1"/>
    </xf>
    <xf numFmtId="0" fontId="6" fillId="0" borderId="1" xfId="2" applyFont="1" applyFill="1" applyBorder="1" applyAlignment="1">
      <alignment horizontal="center" vertical="center" wrapText="1"/>
    </xf>
    <xf numFmtId="0" fontId="6" fillId="0" borderId="4" xfId="2" applyFont="1" applyFill="1" applyBorder="1" applyAlignment="1">
      <alignment horizontal="center" vertical="center" wrapText="1"/>
    </xf>
    <xf numFmtId="0" fontId="6" fillId="0" borderId="1" xfId="2" applyFont="1" applyBorder="1" applyAlignment="1">
      <alignment horizontal="center" vertical="top" wrapText="1"/>
    </xf>
    <xf numFmtId="0" fontId="7" fillId="0" borderId="3" xfId="2" applyFont="1" applyBorder="1" applyAlignment="1">
      <alignment horizontal="center" vertical="center"/>
    </xf>
    <xf numFmtId="2" fontId="7" fillId="0" borderId="3" xfId="2" applyNumberFormat="1" applyFont="1" applyBorder="1" applyAlignment="1">
      <alignment horizontal="center" vertical="center" wrapText="1"/>
    </xf>
    <xf numFmtId="164" fontId="7" fillId="0" borderId="3" xfId="2" applyNumberFormat="1" applyFont="1" applyBorder="1" applyAlignment="1">
      <alignment horizontal="center" vertical="center" wrapText="1"/>
    </xf>
    <xf numFmtId="0" fontId="7" fillId="0" borderId="1" xfId="2" applyFont="1" applyBorder="1" applyAlignment="1">
      <alignment horizontal="center" vertical="top" wrapText="1"/>
    </xf>
    <xf numFmtId="2" fontId="3" fillId="0" borderId="3" xfId="0" applyNumberFormat="1" applyFont="1" applyBorder="1" applyAlignment="1">
      <alignment horizontal="center" vertical="center"/>
    </xf>
    <xf numFmtId="2" fontId="5" fillId="0" borderId="1" xfId="2" applyNumberFormat="1" applyFont="1" applyBorder="1"/>
    <xf numFmtId="0" fontId="5" fillId="0" borderId="1" xfId="2" applyFont="1" applyBorder="1"/>
    <xf numFmtId="2" fontId="9" fillId="0" borderId="1" xfId="2" applyNumberFormat="1" applyFont="1" applyBorder="1" applyAlignment="1">
      <alignment horizontal="center" vertical="center"/>
    </xf>
    <xf numFmtId="0" fontId="11" fillId="0" borderId="1" xfId="2" applyFont="1" applyBorder="1" applyAlignment="1">
      <alignment horizontal="center" vertical="center"/>
    </xf>
    <xf numFmtId="0" fontId="7" fillId="0" borderId="3" xfId="2" applyFont="1" applyFill="1" applyBorder="1" applyAlignment="1">
      <alignment horizontal="center" vertical="center" wrapText="1"/>
    </xf>
    <xf numFmtId="0" fontId="3" fillId="0" borderId="9" xfId="2" applyFont="1" applyBorder="1" applyAlignment="1">
      <alignment horizontal="center" vertical="center" wrapText="1"/>
    </xf>
    <xf numFmtId="0" fontId="11" fillId="0" borderId="0" xfId="2" applyFont="1" applyAlignment="1">
      <alignment horizontal="left" wrapText="1"/>
    </xf>
    <xf numFmtId="0" fontId="9" fillId="0" borderId="8" xfId="2" applyFont="1" applyBorder="1" applyAlignment="1">
      <alignment horizontal="right" vertical="center"/>
    </xf>
    <xf numFmtId="0" fontId="9" fillId="0" borderId="0" xfId="2" applyFont="1" applyBorder="1" applyAlignment="1">
      <alignment horizontal="right" vertical="center"/>
    </xf>
    <xf numFmtId="0" fontId="6" fillId="2" borderId="0" xfId="2" applyFont="1" applyFill="1" applyAlignment="1">
      <alignment horizontal="center" wrapText="1"/>
    </xf>
    <xf numFmtId="0" fontId="7" fillId="0" borderId="5" xfId="2" applyFont="1" applyFill="1" applyBorder="1" applyAlignment="1">
      <alignment horizontal="center" vertical="center" wrapText="1"/>
    </xf>
    <xf numFmtId="0" fontId="6" fillId="0" borderId="1" xfId="2" applyFont="1" applyFill="1" applyBorder="1" applyAlignment="1">
      <alignment horizontal="center" vertical="center" wrapText="1"/>
    </xf>
    <xf numFmtId="0" fontId="6" fillId="0" borderId="3" xfId="2" applyFont="1" applyFill="1" applyBorder="1" applyAlignment="1">
      <alignment horizontal="center" vertical="center" wrapText="1"/>
    </xf>
    <xf numFmtId="0" fontId="6" fillId="0" borderId="4" xfId="2" applyFont="1" applyFill="1" applyBorder="1" applyAlignment="1">
      <alignment horizontal="center" vertical="center" wrapText="1"/>
    </xf>
    <xf numFmtId="0" fontId="6" fillId="0" borderId="2" xfId="2" applyFont="1" applyBorder="1" applyAlignment="1">
      <alignment horizontal="center" vertical="center" wrapText="1"/>
    </xf>
    <xf numFmtId="0" fontId="6" fillId="0" borderId="6" xfId="2" applyFont="1" applyBorder="1" applyAlignment="1">
      <alignment horizontal="center" vertical="center" wrapText="1"/>
    </xf>
    <xf numFmtId="0" fontId="6" fillId="0" borderId="7" xfId="2" applyFont="1" applyBorder="1" applyAlignment="1">
      <alignment horizontal="center" vertical="center" wrapText="1"/>
    </xf>
    <xf numFmtId="2" fontId="6" fillId="0" borderId="1" xfId="2" applyNumberFormat="1" applyFont="1" applyFill="1" applyBorder="1" applyAlignment="1">
      <alignment horizontal="center" vertical="top" wrapText="1"/>
    </xf>
    <xf numFmtId="0" fontId="6" fillId="0" borderId="1" xfId="2" applyFont="1" applyBorder="1" applyAlignment="1">
      <alignment horizontal="center" vertical="top" wrapText="1"/>
    </xf>
    <xf numFmtId="4" fontId="3" fillId="0" borderId="3" xfId="0" applyNumberFormat="1" applyFont="1" applyBorder="1" applyAlignment="1">
      <alignment horizontal="center" vertical="center"/>
    </xf>
  </cellXfs>
  <cellStyles count="4">
    <cellStyle name="Гиперссылка" xfId="3" builtinId="8"/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wmf"/><Relationship Id="rId2" Type="http://schemas.openxmlformats.org/officeDocument/2006/relationships/image" Target="../media/image2.wmf"/><Relationship Id="rId1" Type="http://schemas.openxmlformats.org/officeDocument/2006/relationships/image" Target="../media/image1.wmf"/><Relationship Id="rId4" Type="http://schemas.openxmlformats.org/officeDocument/2006/relationships/image" Target="../media/image4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19050</xdr:colOff>
      <xdr:row>3</xdr:row>
      <xdr:rowOff>952500</xdr:rowOff>
    </xdr:from>
    <xdr:to>
      <xdr:col>11</xdr:col>
      <xdr:colOff>0</xdr:colOff>
      <xdr:row>3</xdr:row>
      <xdr:rowOff>1304925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63575" y="3362325"/>
          <a:ext cx="199072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19050</xdr:colOff>
      <xdr:row>3</xdr:row>
      <xdr:rowOff>923925</xdr:rowOff>
    </xdr:from>
    <xdr:to>
      <xdr:col>9</xdr:col>
      <xdr:colOff>1019175</xdr:colOff>
      <xdr:row>3</xdr:row>
      <xdr:rowOff>1362075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25325" y="3333750"/>
          <a:ext cx="1000125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66675</xdr:colOff>
      <xdr:row>3</xdr:row>
      <xdr:rowOff>1997075</xdr:rowOff>
    </xdr:from>
    <xdr:to>
      <xdr:col>11</xdr:col>
      <xdr:colOff>1552575</xdr:colOff>
      <xdr:row>3</xdr:row>
      <xdr:rowOff>2359025</xdr:rowOff>
    </xdr:to>
    <xdr:pic>
      <xdr:nvPicPr>
        <xdr:cNvPr id="4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52300" y="3235325"/>
          <a:ext cx="14859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266700</xdr:colOff>
      <xdr:row>3</xdr:row>
      <xdr:rowOff>1400175</xdr:rowOff>
    </xdr:from>
    <xdr:to>
      <xdr:col>11</xdr:col>
      <xdr:colOff>419100</xdr:colOff>
      <xdr:row>3</xdr:row>
      <xdr:rowOff>1628775</xdr:rowOff>
    </xdr:to>
    <xdr:pic>
      <xdr:nvPicPr>
        <xdr:cNvPr id="5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621000" y="3810000"/>
          <a:ext cx="1524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3"/>
  <sheetViews>
    <sheetView tabSelected="1" zoomScale="62" zoomScaleNormal="62" workbookViewId="0">
      <selection activeCell="H7" sqref="H7"/>
    </sheetView>
  </sheetViews>
  <sheetFormatPr defaultRowHeight="12.75" x14ac:dyDescent="0.2"/>
  <cols>
    <col min="1" max="1" width="4" style="1" customWidth="1"/>
    <col min="2" max="2" width="57.28515625" style="1" customWidth="1"/>
    <col min="3" max="3" width="26.28515625" style="1" customWidth="1"/>
    <col min="4" max="4" width="11.42578125" style="1" customWidth="1"/>
    <col min="5" max="5" width="12.42578125" style="1" customWidth="1"/>
    <col min="6" max="6" width="16.85546875" style="1" customWidth="1"/>
    <col min="7" max="7" width="16.5703125" style="1" customWidth="1"/>
    <col min="8" max="8" width="15.7109375" style="1" customWidth="1"/>
    <col min="9" max="9" width="19.85546875" style="1" customWidth="1"/>
    <col min="10" max="10" width="15.7109375" style="1" customWidth="1"/>
    <col min="11" max="11" width="24.42578125" style="1" customWidth="1"/>
    <col min="12" max="12" width="38.7109375" style="1" customWidth="1"/>
    <col min="13" max="14" width="18.42578125" style="1" customWidth="1"/>
    <col min="15" max="15" width="20" style="1" customWidth="1"/>
    <col min="16" max="16" width="9.140625" style="1" hidden="1" customWidth="1"/>
    <col min="17" max="17" width="9.5703125" style="1" hidden="1" customWidth="1"/>
    <col min="18" max="169" width="9.140625" style="1"/>
    <col min="170" max="170" width="3.140625" style="1" customWidth="1"/>
    <col min="171" max="171" width="44.5703125" style="1" customWidth="1"/>
    <col min="172" max="172" width="34.5703125" style="1" customWidth="1"/>
    <col min="173" max="173" width="12.140625" style="1" customWidth="1"/>
    <col min="174" max="174" width="8.5703125" style="1" customWidth="1"/>
    <col min="175" max="175" width="22.5703125" style="1" customWidth="1"/>
    <col min="176" max="176" width="17.5703125" style="1" customWidth="1"/>
    <col min="177" max="177" width="18.5703125" style="1" customWidth="1"/>
    <col min="178" max="178" width="19.85546875" style="1" customWidth="1"/>
    <col min="179" max="179" width="18.5703125" style="1" customWidth="1"/>
    <col min="180" max="180" width="30.140625" style="1" customWidth="1"/>
    <col min="181" max="181" width="40.42578125" style="1" customWidth="1"/>
    <col min="182" max="182" width="23.5703125" style="1" customWidth="1"/>
    <col min="183" max="183" width="21.42578125" style="1" customWidth="1"/>
    <col min="184" max="184" width="23.85546875" style="1" customWidth="1"/>
    <col min="185" max="186" width="0" style="1" hidden="1" customWidth="1"/>
    <col min="187" max="425" width="9.140625" style="1"/>
    <col min="426" max="426" width="3.140625" style="1" customWidth="1"/>
    <col min="427" max="427" width="44.5703125" style="1" customWidth="1"/>
    <col min="428" max="428" width="34.5703125" style="1" customWidth="1"/>
    <col min="429" max="429" width="12.140625" style="1" customWidth="1"/>
    <col min="430" max="430" width="8.5703125" style="1" customWidth="1"/>
    <col min="431" max="431" width="22.5703125" style="1" customWidth="1"/>
    <col min="432" max="432" width="17.5703125" style="1" customWidth="1"/>
    <col min="433" max="433" width="18.5703125" style="1" customWidth="1"/>
    <col min="434" max="434" width="19.85546875" style="1" customWidth="1"/>
    <col min="435" max="435" width="18.5703125" style="1" customWidth="1"/>
    <col min="436" max="436" width="30.140625" style="1" customWidth="1"/>
    <col min="437" max="437" width="40.42578125" style="1" customWidth="1"/>
    <col min="438" max="438" width="23.5703125" style="1" customWidth="1"/>
    <col min="439" max="439" width="21.42578125" style="1" customWidth="1"/>
    <col min="440" max="440" width="23.85546875" style="1" customWidth="1"/>
    <col min="441" max="442" width="0" style="1" hidden="1" customWidth="1"/>
    <col min="443" max="681" width="9.140625" style="1"/>
    <col min="682" max="682" width="3.140625" style="1" customWidth="1"/>
    <col min="683" max="683" width="44.5703125" style="1" customWidth="1"/>
    <col min="684" max="684" width="34.5703125" style="1" customWidth="1"/>
    <col min="685" max="685" width="12.140625" style="1" customWidth="1"/>
    <col min="686" max="686" width="8.5703125" style="1" customWidth="1"/>
    <col min="687" max="687" width="22.5703125" style="1" customWidth="1"/>
    <col min="688" max="688" width="17.5703125" style="1" customWidth="1"/>
    <col min="689" max="689" width="18.5703125" style="1" customWidth="1"/>
    <col min="690" max="690" width="19.85546875" style="1" customWidth="1"/>
    <col min="691" max="691" width="18.5703125" style="1" customWidth="1"/>
    <col min="692" max="692" width="30.140625" style="1" customWidth="1"/>
    <col min="693" max="693" width="40.42578125" style="1" customWidth="1"/>
    <col min="694" max="694" width="23.5703125" style="1" customWidth="1"/>
    <col min="695" max="695" width="21.42578125" style="1" customWidth="1"/>
    <col min="696" max="696" width="23.85546875" style="1" customWidth="1"/>
    <col min="697" max="698" width="0" style="1" hidden="1" customWidth="1"/>
    <col min="699" max="937" width="9.140625" style="1"/>
    <col min="938" max="938" width="3.140625" style="1" customWidth="1"/>
    <col min="939" max="939" width="44.5703125" style="1" customWidth="1"/>
    <col min="940" max="940" width="34.5703125" style="1" customWidth="1"/>
    <col min="941" max="941" width="12.140625" style="1" customWidth="1"/>
    <col min="942" max="942" width="8.5703125" style="1" customWidth="1"/>
    <col min="943" max="943" width="22.5703125" style="1" customWidth="1"/>
    <col min="944" max="944" width="17.5703125" style="1" customWidth="1"/>
    <col min="945" max="945" width="18.5703125" style="1" customWidth="1"/>
    <col min="946" max="946" width="19.85546875" style="1" customWidth="1"/>
    <col min="947" max="947" width="18.5703125" style="1" customWidth="1"/>
    <col min="948" max="948" width="30.140625" style="1" customWidth="1"/>
    <col min="949" max="949" width="40.42578125" style="1" customWidth="1"/>
    <col min="950" max="950" width="23.5703125" style="1" customWidth="1"/>
    <col min="951" max="951" width="21.42578125" style="1" customWidth="1"/>
    <col min="952" max="952" width="23.85546875" style="1" customWidth="1"/>
    <col min="953" max="954" width="0" style="1" hidden="1" customWidth="1"/>
    <col min="955" max="1193" width="9.140625" style="1"/>
    <col min="1194" max="1194" width="3.140625" style="1" customWidth="1"/>
    <col min="1195" max="1195" width="44.5703125" style="1" customWidth="1"/>
    <col min="1196" max="1196" width="34.5703125" style="1" customWidth="1"/>
    <col min="1197" max="1197" width="12.140625" style="1" customWidth="1"/>
    <col min="1198" max="1198" width="8.5703125" style="1" customWidth="1"/>
    <col min="1199" max="1199" width="22.5703125" style="1" customWidth="1"/>
    <col min="1200" max="1200" width="17.5703125" style="1" customWidth="1"/>
    <col min="1201" max="1201" width="18.5703125" style="1" customWidth="1"/>
    <col min="1202" max="1202" width="19.85546875" style="1" customWidth="1"/>
    <col min="1203" max="1203" width="18.5703125" style="1" customWidth="1"/>
    <col min="1204" max="1204" width="30.140625" style="1" customWidth="1"/>
    <col min="1205" max="1205" width="40.42578125" style="1" customWidth="1"/>
    <col min="1206" max="1206" width="23.5703125" style="1" customWidth="1"/>
    <col min="1207" max="1207" width="21.42578125" style="1" customWidth="1"/>
    <col min="1208" max="1208" width="23.85546875" style="1" customWidth="1"/>
    <col min="1209" max="1210" width="0" style="1" hidden="1" customWidth="1"/>
    <col min="1211" max="1449" width="9.140625" style="1"/>
    <col min="1450" max="1450" width="3.140625" style="1" customWidth="1"/>
    <col min="1451" max="1451" width="44.5703125" style="1" customWidth="1"/>
    <col min="1452" max="1452" width="34.5703125" style="1" customWidth="1"/>
    <col min="1453" max="1453" width="12.140625" style="1" customWidth="1"/>
    <col min="1454" max="1454" width="8.5703125" style="1" customWidth="1"/>
    <col min="1455" max="1455" width="22.5703125" style="1" customWidth="1"/>
    <col min="1456" max="1456" width="17.5703125" style="1" customWidth="1"/>
    <col min="1457" max="1457" width="18.5703125" style="1" customWidth="1"/>
    <col min="1458" max="1458" width="19.85546875" style="1" customWidth="1"/>
    <col min="1459" max="1459" width="18.5703125" style="1" customWidth="1"/>
    <col min="1460" max="1460" width="30.140625" style="1" customWidth="1"/>
    <col min="1461" max="1461" width="40.42578125" style="1" customWidth="1"/>
    <col min="1462" max="1462" width="23.5703125" style="1" customWidth="1"/>
    <col min="1463" max="1463" width="21.42578125" style="1" customWidth="1"/>
    <col min="1464" max="1464" width="23.85546875" style="1" customWidth="1"/>
    <col min="1465" max="1466" width="0" style="1" hidden="1" customWidth="1"/>
    <col min="1467" max="1705" width="9.140625" style="1"/>
    <col min="1706" max="1706" width="3.140625" style="1" customWidth="1"/>
    <col min="1707" max="1707" width="44.5703125" style="1" customWidth="1"/>
    <col min="1708" max="1708" width="34.5703125" style="1" customWidth="1"/>
    <col min="1709" max="1709" width="12.140625" style="1" customWidth="1"/>
    <col min="1710" max="1710" width="8.5703125" style="1" customWidth="1"/>
    <col min="1711" max="1711" width="22.5703125" style="1" customWidth="1"/>
    <col min="1712" max="1712" width="17.5703125" style="1" customWidth="1"/>
    <col min="1713" max="1713" width="18.5703125" style="1" customWidth="1"/>
    <col min="1714" max="1714" width="19.85546875" style="1" customWidth="1"/>
    <col min="1715" max="1715" width="18.5703125" style="1" customWidth="1"/>
    <col min="1716" max="1716" width="30.140625" style="1" customWidth="1"/>
    <col min="1717" max="1717" width="40.42578125" style="1" customWidth="1"/>
    <col min="1718" max="1718" width="23.5703125" style="1" customWidth="1"/>
    <col min="1719" max="1719" width="21.42578125" style="1" customWidth="1"/>
    <col min="1720" max="1720" width="23.85546875" style="1" customWidth="1"/>
    <col min="1721" max="1722" width="0" style="1" hidden="1" customWidth="1"/>
    <col min="1723" max="1961" width="9.140625" style="1"/>
    <col min="1962" max="1962" width="3.140625" style="1" customWidth="1"/>
    <col min="1963" max="1963" width="44.5703125" style="1" customWidth="1"/>
    <col min="1964" max="1964" width="34.5703125" style="1" customWidth="1"/>
    <col min="1965" max="1965" width="12.140625" style="1" customWidth="1"/>
    <col min="1966" max="1966" width="8.5703125" style="1" customWidth="1"/>
    <col min="1967" max="1967" width="22.5703125" style="1" customWidth="1"/>
    <col min="1968" max="1968" width="17.5703125" style="1" customWidth="1"/>
    <col min="1969" max="1969" width="18.5703125" style="1" customWidth="1"/>
    <col min="1970" max="1970" width="19.85546875" style="1" customWidth="1"/>
    <col min="1971" max="1971" width="18.5703125" style="1" customWidth="1"/>
    <col min="1972" max="1972" width="30.140625" style="1" customWidth="1"/>
    <col min="1973" max="1973" width="40.42578125" style="1" customWidth="1"/>
    <col min="1974" max="1974" width="23.5703125" style="1" customWidth="1"/>
    <col min="1975" max="1975" width="21.42578125" style="1" customWidth="1"/>
    <col min="1976" max="1976" width="23.85546875" style="1" customWidth="1"/>
    <col min="1977" max="1978" width="0" style="1" hidden="1" customWidth="1"/>
    <col min="1979" max="2217" width="9.140625" style="1"/>
    <col min="2218" max="2218" width="3.140625" style="1" customWidth="1"/>
    <col min="2219" max="2219" width="44.5703125" style="1" customWidth="1"/>
    <col min="2220" max="2220" width="34.5703125" style="1" customWidth="1"/>
    <col min="2221" max="2221" width="12.140625" style="1" customWidth="1"/>
    <col min="2222" max="2222" width="8.5703125" style="1" customWidth="1"/>
    <col min="2223" max="2223" width="22.5703125" style="1" customWidth="1"/>
    <col min="2224" max="2224" width="17.5703125" style="1" customWidth="1"/>
    <col min="2225" max="2225" width="18.5703125" style="1" customWidth="1"/>
    <col min="2226" max="2226" width="19.85546875" style="1" customWidth="1"/>
    <col min="2227" max="2227" width="18.5703125" style="1" customWidth="1"/>
    <col min="2228" max="2228" width="30.140625" style="1" customWidth="1"/>
    <col min="2229" max="2229" width="40.42578125" style="1" customWidth="1"/>
    <col min="2230" max="2230" width="23.5703125" style="1" customWidth="1"/>
    <col min="2231" max="2231" width="21.42578125" style="1" customWidth="1"/>
    <col min="2232" max="2232" width="23.85546875" style="1" customWidth="1"/>
    <col min="2233" max="2234" width="0" style="1" hidden="1" customWidth="1"/>
    <col min="2235" max="2473" width="9.140625" style="1"/>
    <col min="2474" max="2474" width="3.140625" style="1" customWidth="1"/>
    <col min="2475" max="2475" width="44.5703125" style="1" customWidth="1"/>
    <col min="2476" max="2476" width="34.5703125" style="1" customWidth="1"/>
    <col min="2477" max="2477" width="12.140625" style="1" customWidth="1"/>
    <col min="2478" max="2478" width="8.5703125" style="1" customWidth="1"/>
    <col min="2479" max="2479" width="22.5703125" style="1" customWidth="1"/>
    <col min="2480" max="2480" width="17.5703125" style="1" customWidth="1"/>
    <col min="2481" max="2481" width="18.5703125" style="1" customWidth="1"/>
    <col min="2482" max="2482" width="19.85546875" style="1" customWidth="1"/>
    <col min="2483" max="2483" width="18.5703125" style="1" customWidth="1"/>
    <col min="2484" max="2484" width="30.140625" style="1" customWidth="1"/>
    <col min="2485" max="2485" width="40.42578125" style="1" customWidth="1"/>
    <col min="2486" max="2486" width="23.5703125" style="1" customWidth="1"/>
    <col min="2487" max="2487" width="21.42578125" style="1" customWidth="1"/>
    <col min="2488" max="2488" width="23.85546875" style="1" customWidth="1"/>
    <col min="2489" max="2490" width="0" style="1" hidden="1" customWidth="1"/>
    <col min="2491" max="2729" width="9.140625" style="1"/>
    <col min="2730" max="2730" width="3.140625" style="1" customWidth="1"/>
    <col min="2731" max="2731" width="44.5703125" style="1" customWidth="1"/>
    <col min="2732" max="2732" width="34.5703125" style="1" customWidth="1"/>
    <col min="2733" max="2733" width="12.140625" style="1" customWidth="1"/>
    <col min="2734" max="2734" width="8.5703125" style="1" customWidth="1"/>
    <col min="2735" max="2735" width="22.5703125" style="1" customWidth="1"/>
    <col min="2736" max="2736" width="17.5703125" style="1" customWidth="1"/>
    <col min="2737" max="2737" width="18.5703125" style="1" customWidth="1"/>
    <col min="2738" max="2738" width="19.85546875" style="1" customWidth="1"/>
    <col min="2739" max="2739" width="18.5703125" style="1" customWidth="1"/>
    <col min="2740" max="2740" width="30.140625" style="1" customWidth="1"/>
    <col min="2741" max="2741" width="40.42578125" style="1" customWidth="1"/>
    <col min="2742" max="2742" width="23.5703125" style="1" customWidth="1"/>
    <col min="2743" max="2743" width="21.42578125" style="1" customWidth="1"/>
    <col min="2744" max="2744" width="23.85546875" style="1" customWidth="1"/>
    <col min="2745" max="2746" width="0" style="1" hidden="1" customWidth="1"/>
    <col min="2747" max="2985" width="9.140625" style="1"/>
    <col min="2986" max="2986" width="3.140625" style="1" customWidth="1"/>
    <col min="2987" max="2987" width="44.5703125" style="1" customWidth="1"/>
    <col min="2988" max="2988" width="34.5703125" style="1" customWidth="1"/>
    <col min="2989" max="2989" width="12.140625" style="1" customWidth="1"/>
    <col min="2990" max="2990" width="8.5703125" style="1" customWidth="1"/>
    <col min="2991" max="2991" width="22.5703125" style="1" customWidth="1"/>
    <col min="2992" max="2992" width="17.5703125" style="1" customWidth="1"/>
    <col min="2993" max="2993" width="18.5703125" style="1" customWidth="1"/>
    <col min="2994" max="2994" width="19.85546875" style="1" customWidth="1"/>
    <col min="2995" max="2995" width="18.5703125" style="1" customWidth="1"/>
    <col min="2996" max="2996" width="30.140625" style="1" customWidth="1"/>
    <col min="2997" max="2997" width="40.42578125" style="1" customWidth="1"/>
    <col min="2998" max="2998" width="23.5703125" style="1" customWidth="1"/>
    <col min="2999" max="2999" width="21.42578125" style="1" customWidth="1"/>
    <col min="3000" max="3000" width="23.85546875" style="1" customWidth="1"/>
    <col min="3001" max="3002" width="0" style="1" hidden="1" customWidth="1"/>
    <col min="3003" max="3241" width="9.140625" style="1"/>
    <col min="3242" max="3242" width="3.140625" style="1" customWidth="1"/>
    <col min="3243" max="3243" width="44.5703125" style="1" customWidth="1"/>
    <col min="3244" max="3244" width="34.5703125" style="1" customWidth="1"/>
    <col min="3245" max="3245" width="12.140625" style="1" customWidth="1"/>
    <col min="3246" max="3246" width="8.5703125" style="1" customWidth="1"/>
    <col min="3247" max="3247" width="22.5703125" style="1" customWidth="1"/>
    <col min="3248" max="3248" width="17.5703125" style="1" customWidth="1"/>
    <col min="3249" max="3249" width="18.5703125" style="1" customWidth="1"/>
    <col min="3250" max="3250" width="19.85546875" style="1" customWidth="1"/>
    <col min="3251" max="3251" width="18.5703125" style="1" customWidth="1"/>
    <col min="3252" max="3252" width="30.140625" style="1" customWidth="1"/>
    <col min="3253" max="3253" width="40.42578125" style="1" customWidth="1"/>
    <col min="3254" max="3254" width="23.5703125" style="1" customWidth="1"/>
    <col min="3255" max="3255" width="21.42578125" style="1" customWidth="1"/>
    <col min="3256" max="3256" width="23.85546875" style="1" customWidth="1"/>
    <col min="3257" max="3258" width="0" style="1" hidden="1" customWidth="1"/>
    <col min="3259" max="3497" width="9.140625" style="1"/>
    <col min="3498" max="3498" width="3.140625" style="1" customWidth="1"/>
    <col min="3499" max="3499" width="44.5703125" style="1" customWidth="1"/>
    <col min="3500" max="3500" width="34.5703125" style="1" customWidth="1"/>
    <col min="3501" max="3501" width="12.140625" style="1" customWidth="1"/>
    <col min="3502" max="3502" width="8.5703125" style="1" customWidth="1"/>
    <col min="3503" max="3503" width="22.5703125" style="1" customWidth="1"/>
    <col min="3504" max="3504" width="17.5703125" style="1" customWidth="1"/>
    <col min="3505" max="3505" width="18.5703125" style="1" customWidth="1"/>
    <col min="3506" max="3506" width="19.85546875" style="1" customWidth="1"/>
    <col min="3507" max="3507" width="18.5703125" style="1" customWidth="1"/>
    <col min="3508" max="3508" width="30.140625" style="1" customWidth="1"/>
    <col min="3509" max="3509" width="40.42578125" style="1" customWidth="1"/>
    <col min="3510" max="3510" width="23.5703125" style="1" customWidth="1"/>
    <col min="3511" max="3511" width="21.42578125" style="1" customWidth="1"/>
    <col min="3512" max="3512" width="23.85546875" style="1" customWidth="1"/>
    <col min="3513" max="3514" width="0" style="1" hidden="1" customWidth="1"/>
    <col min="3515" max="3753" width="9.140625" style="1"/>
    <col min="3754" max="3754" width="3.140625" style="1" customWidth="1"/>
    <col min="3755" max="3755" width="44.5703125" style="1" customWidth="1"/>
    <col min="3756" max="3756" width="34.5703125" style="1" customWidth="1"/>
    <col min="3757" max="3757" width="12.140625" style="1" customWidth="1"/>
    <col min="3758" max="3758" width="8.5703125" style="1" customWidth="1"/>
    <col min="3759" max="3759" width="22.5703125" style="1" customWidth="1"/>
    <col min="3760" max="3760" width="17.5703125" style="1" customWidth="1"/>
    <col min="3761" max="3761" width="18.5703125" style="1" customWidth="1"/>
    <col min="3762" max="3762" width="19.85546875" style="1" customWidth="1"/>
    <col min="3763" max="3763" width="18.5703125" style="1" customWidth="1"/>
    <col min="3764" max="3764" width="30.140625" style="1" customWidth="1"/>
    <col min="3765" max="3765" width="40.42578125" style="1" customWidth="1"/>
    <col min="3766" max="3766" width="23.5703125" style="1" customWidth="1"/>
    <col min="3767" max="3767" width="21.42578125" style="1" customWidth="1"/>
    <col min="3768" max="3768" width="23.85546875" style="1" customWidth="1"/>
    <col min="3769" max="3770" width="0" style="1" hidden="1" customWidth="1"/>
    <col min="3771" max="4009" width="9.140625" style="1"/>
    <col min="4010" max="4010" width="3.140625" style="1" customWidth="1"/>
    <col min="4011" max="4011" width="44.5703125" style="1" customWidth="1"/>
    <col min="4012" max="4012" width="34.5703125" style="1" customWidth="1"/>
    <col min="4013" max="4013" width="12.140625" style="1" customWidth="1"/>
    <col min="4014" max="4014" width="8.5703125" style="1" customWidth="1"/>
    <col min="4015" max="4015" width="22.5703125" style="1" customWidth="1"/>
    <col min="4016" max="4016" width="17.5703125" style="1" customWidth="1"/>
    <col min="4017" max="4017" width="18.5703125" style="1" customWidth="1"/>
    <col min="4018" max="4018" width="19.85546875" style="1" customWidth="1"/>
    <col min="4019" max="4019" width="18.5703125" style="1" customWidth="1"/>
    <col min="4020" max="4020" width="30.140625" style="1" customWidth="1"/>
    <col min="4021" max="4021" width="40.42578125" style="1" customWidth="1"/>
    <col min="4022" max="4022" width="23.5703125" style="1" customWidth="1"/>
    <col min="4023" max="4023" width="21.42578125" style="1" customWidth="1"/>
    <col min="4024" max="4024" width="23.85546875" style="1" customWidth="1"/>
    <col min="4025" max="4026" width="0" style="1" hidden="1" customWidth="1"/>
    <col min="4027" max="4265" width="9.140625" style="1"/>
    <col min="4266" max="4266" width="3.140625" style="1" customWidth="1"/>
    <col min="4267" max="4267" width="44.5703125" style="1" customWidth="1"/>
    <col min="4268" max="4268" width="34.5703125" style="1" customWidth="1"/>
    <col min="4269" max="4269" width="12.140625" style="1" customWidth="1"/>
    <col min="4270" max="4270" width="8.5703125" style="1" customWidth="1"/>
    <col min="4271" max="4271" width="22.5703125" style="1" customWidth="1"/>
    <col min="4272" max="4272" width="17.5703125" style="1" customWidth="1"/>
    <col min="4273" max="4273" width="18.5703125" style="1" customWidth="1"/>
    <col min="4274" max="4274" width="19.85546875" style="1" customWidth="1"/>
    <col min="4275" max="4275" width="18.5703125" style="1" customWidth="1"/>
    <col min="4276" max="4276" width="30.140625" style="1" customWidth="1"/>
    <col min="4277" max="4277" width="40.42578125" style="1" customWidth="1"/>
    <col min="4278" max="4278" width="23.5703125" style="1" customWidth="1"/>
    <col min="4279" max="4279" width="21.42578125" style="1" customWidth="1"/>
    <col min="4280" max="4280" width="23.85546875" style="1" customWidth="1"/>
    <col min="4281" max="4282" width="0" style="1" hidden="1" customWidth="1"/>
    <col min="4283" max="4521" width="9.140625" style="1"/>
    <col min="4522" max="4522" width="3.140625" style="1" customWidth="1"/>
    <col min="4523" max="4523" width="44.5703125" style="1" customWidth="1"/>
    <col min="4524" max="4524" width="34.5703125" style="1" customWidth="1"/>
    <col min="4525" max="4525" width="12.140625" style="1" customWidth="1"/>
    <col min="4526" max="4526" width="8.5703125" style="1" customWidth="1"/>
    <col min="4527" max="4527" width="22.5703125" style="1" customWidth="1"/>
    <col min="4528" max="4528" width="17.5703125" style="1" customWidth="1"/>
    <col min="4529" max="4529" width="18.5703125" style="1" customWidth="1"/>
    <col min="4530" max="4530" width="19.85546875" style="1" customWidth="1"/>
    <col min="4531" max="4531" width="18.5703125" style="1" customWidth="1"/>
    <col min="4532" max="4532" width="30.140625" style="1" customWidth="1"/>
    <col min="4533" max="4533" width="40.42578125" style="1" customWidth="1"/>
    <col min="4534" max="4534" width="23.5703125" style="1" customWidth="1"/>
    <col min="4535" max="4535" width="21.42578125" style="1" customWidth="1"/>
    <col min="4536" max="4536" width="23.85546875" style="1" customWidth="1"/>
    <col min="4537" max="4538" width="0" style="1" hidden="1" customWidth="1"/>
    <col min="4539" max="4777" width="9.140625" style="1"/>
    <col min="4778" max="4778" width="3.140625" style="1" customWidth="1"/>
    <col min="4779" max="4779" width="44.5703125" style="1" customWidth="1"/>
    <col min="4780" max="4780" width="34.5703125" style="1" customWidth="1"/>
    <col min="4781" max="4781" width="12.140625" style="1" customWidth="1"/>
    <col min="4782" max="4782" width="8.5703125" style="1" customWidth="1"/>
    <col min="4783" max="4783" width="22.5703125" style="1" customWidth="1"/>
    <col min="4784" max="4784" width="17.5703125" style="1" customWidth="1"/>
    <col min="4785" max="4785" width="18.5703125" style="1" customWidth="1"/>
    <col min="4786" max="4786" width="19.85546875" style="1" customWidth="1"/>
    <col min="4787" max="4787" width="18.5703125" style="1" customWidth="1"/>
    <col min="4788" max="4788" width="30.140625" style="1" customWidth="1"/>
    <col min="4789" max="4789" width="40.42578125" style="1" customWidth="1"/>
    <col min="4790" max="4790" width="23.5703125" style="1" customWidth="1"/>
    <col min="4791" max="4791" width="21.42578125" style="1" customWidth="1"/>
    <col min="4792" max="4792" width="23.85546875" style="1" customWidth="1"/>
    <col min="4793" max="4794" width="0" style="1" hidden="1" customWidth="1"/>
    <col min="4795" max="5033" width="9.140625" style="1"/>
    <col min="5034" max="5034" width="3.140625" style="1" customWidth="1"/>
    <col min="5035" max="5035" width="44.5703125" style="1" customWidth="1"/>
    <col min="5036" max="5036" width="34.5703125" style="1" customWidth="1"/>
    <col min="5037" max="5037" width="12.140625" style="1" customWidth="1"/>
    <col min="5038" max="5038" width="8.5703125" style="1" customWidth="1"/>
    <col min="5039" max="5039" width="22.5703125" style="1" customWidth="1"/>
    <col min="5040" max="5040" width="17.5703125" style="1" customWidth="1"/>
    <col min="5041" max="5041" width="18.5703125" style="1" customWidth="1"/>
    <col min="5042" max="5042" width="19.85546875" style="1" customWidth="1"/>
    <col min="5043" max="5043" width="18.5703125" style="1" customWidth="1"/>
    <col min="5044" max="5044" width="30.140625" style="1" customWidth="1"/>
    <col min="5045" max="5045" width="40.42578125" style="1" customWidth="1"/>
    <col min="5046" max="5046" width="23.5703125" style="1" customWidth="1"/>
    <col min="5047" max="5047" width="21.42578125" style="1" customWidth="1"/>
    <col min="5048" max="5048" width="23.85546875" style="1" customWidth="1"/>
    <col min="5049" max="5050" width="0" style="1" hidden="1" customWidth="1"/>
    <col min="5051" max="5289" width="9.140625" style="1"/>
    <col min="5290" max="5290" width="3.140625" style="1" customWidth="1"/>
    <col min="5291" max="5291" width="44.5703125" style="1" customWidth="1"/>
    <col min="5292" max="5292" width="34.5703125" style="1" customWidth="1"/>
    <col min="5293" max="5293" width="12.140625" style="1" customWidth="1"/>
    <col min="5294" max="5294" width="8.5703125" style="1" customWidth="1"/>
    <col min="5295" max="5295" width="22.5703125" style="1" customWidth="1"/>
    <col min="5296" max="5296" width="17.5703125" style="1" customWidth="1"/>
    <col min="5297" max="5297" width="18.5703125" style="1" customWidth="1"/>
    <col min="5298" max="5298" width="19.85546875" style="1" customWidth="1"/>
    <col min="5299" max="5299" width="18.5703125" style="1" customWidth="1"/>
    <col min="5300" max="5300" width="30.140625" style="1" customWidth="1"/>
    <col min="5301" max="5301" width="40.42578125" style="1" customWidth="1"/>
    <col min="5302" max="5302" width="23.5703125" style="1" customWidth="1"/>
    <col min="5303" max="5303" width="21.42578125" style="1" customWidth="1"/>
    <col min="5304" max="5304" width="23.85546875" style="1" customWidth="1"/>
    <col min="5305" max="5306" width="0" style="1" hidden="1" customWidth="1"/>
    <col min="5307" max="5545" width="9.140625" style="1"/>
    <col min="5546" max="5546" width="3.140625" style="1" customWidth="1"/>
    <col min="5547" max="5547" width="44.5703125" style="1" customWidth="1"/>
    <col min="5548" max="5548" width="34.5703125" style="1" customWidth="1"/>
    <col min="5549" max="5549" width="12.140625" style="1" customWidth="1"/>
    <col min="5550" max="5550" width="8.5703125" style="1" customWidth="1"/>
    <col min="5551" max="5551" width="22.5703125" style="1" customWidth="1"/>
    <col min="5552" max="5552" width="17.5703125" style="1" customWidth="1"/>
    <col min="5553" max="5553" width="18.5703125" style="1" customWidth="1"/>
    <col min="5554" max="5554" width="19.85546875" style="1" customWidth="1"/>
    <col min="5555" max="5555" width="18.5703125" style="1" customWidth="1"/>
    <col min="5556" max="5556" width="30.140625" style="1" customWidth="1"/>
    <col min="5557" max="5557" width="40.42578125" style="1" customWidth="1"/>
    <col min="5558" max="5558" width="23.5703125" style="1" customWidth="1"/>
    <col min="5559" max="5559" width="21.42578125" style="1" customWidth="1"/>
    <col min="5560" max="5560" width="23.85546875" style="1" customWidth="1"/>
    <col min="5561" max="5562" width="0" style="1" hidden="1" customWidth="1"/>
    <col min="5563" max="5801" width="9.140625" style="1"/>
    <col min="5802" max="5802" width="3.140625" style="1" customWidth="1"/>
    <col min="5803" max="5803" width="44.5703125" style="1" customWidth="1"/>
    <col min="5804" max="5804" width="34.5703125" style="1" customWidth="1"/>
    <col min="5805" max="5805" width="12.140625" style="1" customWidth="1"/>
    <col min="5806" max="5806" width="8.5703125" style="1" customWidth="1"/>
    <col min="5807" max="5807" width="22.5703125" style="1" customWidth="1"/>
    <col min="5808" max="5808" width="17.5703125" style="1" customWidth="1"/>
    <col min="5809" max="5809" width="18.5703125" style="1" customWidth="1"/>
    <col min="5810" max="5810" width="19.85546875" style="1" customWidth="1"/>
    <col min="5811" max="5811" width="18.5703125" style="1" customWidth="1"/>
    <col min="5812" max="5812" width="30.140625" style="1" customWidth="1"/>
    <col min="5813" max="5813" width="40.42578125" style="1" customWidth="1"/>
    <col min="5814" max="5814" width="23.5703125" style="1" customWidth="1"/>
    <col min="5815" max="5815" width="21.42578125" style="1" customWidth="1"/>
    <col min="5816" max="5816" width="23.85546875" style="1" customWidth="1"/>
    <col min="5817" max="5818" width="0" style="1" hidden="1" customWidth="1"/>
    <col min="5819" max="6057" width="9.140625" style="1"/>
    <col min="6058" max="6058" width="3.140625" style="1" customWidth="1"/>
    <col min="6059" max="6059" width="44.5703125" style="1" customWidth="1"/>
    <col min="6060" max="6060" width="34.5703125" style="1" customWidth="1"/>
    <col min="6061" max="6061" width="12.140625" style="1" customWidth="1"/>
    <col min="6062" max="6062" width="8.5703125" style="1" customWidth="1"/>
    <col min="6063" max="6063" width="22.5703125" style="1" customWidth="1"/>
    <col min="6064" max="6064" width="17.5703125" style="1" customWidth="1"/>
    <col min="6065" max="6065" width="18.5703125" style="1" customWidth="1"/>
    <col min="6066" max="6066" width="19.85546875" style="1" customWidth="1"/>
    <col min="6067" max="6067" width="18.5703125" style="1" customWidth="1"/>
    <col min="6068" max="6068" width="30.140625" style="1" customWidth="1"/>
    <col min="6069" max="6069" width="40.42578125" style="1" customWidth="1"/>
    <col min="6070" max="6070" width="23.5703125" style="1" customWidth="1"/>
    <col min="6071" max="6071" width="21.42578125" style="1" customWidth="1"/>
    <col min="6072" max="6072" width="23.85546875" style="1" customWidth="1"/>
    <col min="6073" max="6074" width="0" style="1" hidden="1" customWidth="1"/>
    <col min="6075" max="6313" width="9.140625" style="1"/>
    <col min="6314" max="6314" width="3.140625" style="1" customWidth="1"/>
    <col min="6315" max="6315" width="44.5703125" style="1" customWidth="1"/>
    <col min="6316" max="6316" width="34.5703125" style="1" customWidth="1"/>
    <col min="6317" max="6317" width="12.140625" style="1" customWidth="1"/>
    <col min="6318" max="6318" width="8.5703125" style="1" customWidth="1"/>
    <col min="6319" max="6319" width="22.5703125" style="1" customWidth="1"/>
    <col min="6320" max="6320" width="17.5703125" style="1" customWidth="1"/>
    <col min="6321" max="6321" width="18.5703125" style="1" customWidth="1"/>
    <col min="6322" max="6322" width="19.85546875" style="1" customWidth="1"/>
    <col min="6323" max="6323" width="18.5703125" style="1" customWidth="1"/>
    <col min="6324" max="6324" width="30.140625" style="1" customWidth="1"/>
    <col min="6325" max="6325" width="40.42578125" style="1" customWidth="1"/>
    <col min="6326" max="6326" width="23.5703125" style="1" customWidth="1"/>
    <col min="6327" max="6327" width="21.42578125" style="1" customWidth="1"/>
    <col min="6328" max="6328" width="23.85546875" style="1" customWidth="1"/>
    <col min="6329" max="6330" width="0" style="1" hidden="1" customWidth="1"/>
    <col min="6331" max="6569" width="9.140625" style="1"/>
    <col min="6570" max="6570" width="3.140625" style="1" customWidth="1"/>
    <col min="6571" max="6571" width="44.5703125" style="1" customWidth="1"/>
    <col min="6572" max="6572" width="34.5703125" style="1" customWidth="1"/>
    <col min="6573" max="6573" width="12.140625" style="1" customWidth="1"/>
    <col min="6574" max="6574" width="8.5703125" style="1" customWidth="1"/>
    <col min="6575" max="6575" width="22.5703125" style="1" customWidth="1"/>
    <col min="6576" max="6576" width="17.5703125" style="1" customWidth="1"/>
    <col min="6577" max="6577" width="18.5703125" style="1" customWidth="1"/>
    <col min="6578" max="6578" width="19.85546875" style="1" customWidth="1"/>
    <col min="6579" max="6579" width="18.5703125" style="1" customWidth="1"/>
    <col min="6580" max="6580" width="30.140625" style="1" customWidth="1"/>
    <col min="6581" max="6581" width="40.42578125" style="1" customWidth="1"/>
    <col min="6582" max="6582" width="23.5703125" style="1" customWidth="1"/>
    <col min="6583" max="6583" width="21.42578125" style="1" customWidth="1"/>
    <col min="6584" max="6584" width="23.85546875" style="1" customWidth="1"/>
    <col min="6585" max="6586" width="0" style="1" hidden="1" customWidth="1"/>
    <col min="6587" max="6825" width="9.140625" style="1"/>
    <col min="6826" max="6826" width="3.140625" style="1" customWidth="1"/>
    <col min="6827" max="6827" width="44.5703125" style="1" customWidth="1"/>
    <col min="6828" max="6828" width="34.5703125" style="1" customWidth="1"/>
    <col min="6829" max="6829" width="12.140625" style="1" customWidth="1"/>
    <col min="6830" max="6830" width="8.5703125" style="1" customWidth="1"/>
    <col min="6831" max="6831" width="22.5703125" style="1" customWidth="1"/>
    <col min="6832" max="6832" width="17.5703125" style="1" customWidth="1"/>
    <col min="6833" max="6833" width="18.5703125" style="1" customWidth="1"/>
    <col min="6834" max="6834" width="19.85546875" style="1" customWidth="1"/>
    <col min="6835" max="6835" width="18.5703125" style="1" customWidth="1"/>
    <col min="6836" max="6836" width="30.140625" style="1" customWidth="1"/>
    <col min="6837" max="6837" width="40.42578125" style="1" customWidth="1"/>
    <col min="6838" max="6838" width="23.5703125" style="1" customWidth="1"/>
    <col min="6839" max="6839" width="21.42578125" style="1" customWidth="1"/>
    <col min="6840" max="6840" width="23.85546875" style="1" customWidth="1"/>
    <col min="6841" max="6842" width="0" style="1" hidden="1" customWidth="1"/>
    <col min="6843" max="7081" width="9.140625" style="1"/>
    <col min="7082" max="7082" width="3.140625" style="1" customWidth="1"/>
    <col min="7083" max="7083" width="44.5703125" style="1" customWidth="1"/>
    <col min="7084" max="7084" width="34.5703125" style="1" customWidth="1"/>
    <col min="7085" max="7085" width="12.140625" style="1" customWidth="1"/>
    <col min="7086" max="7086" width="8.5703125" style="1" customWidth="1"/>
    <col min="7087" max="7087" width="22.5703125" style="1" customWidth="1"/>
    <col min="7088" max="7088" width="17.5703125" style="1" customWidth="1"/>
    <col min="7089" max="7089" width="18.5703125" style="1" customWidth="1"/>
    <col min="7090" max="7090" width="19.85546875" style="1" customWidth="1"/>
    <col min="7091" max="7091" width="18.5703125" style="1" customWidth="1"/>
    <col min="7092" max="7092" width="30.140625" style="1" customWidth="1"/>
    <col min="7093" max="7093" width="40.42578125" style="1" customWidth="1"/>
    <col min="7094" max="7094" width="23.5703125" style="1" customWidth="1"/>
    <col min="7095" max="7095" width="21.42578125" style="1" customWidth="1"/>
    <col min="7096" max="7096" width="23.85546875" style="1" customWidth="1"/>
    <col min="7097" max="7098" width="0" style="1" hidden="1" customWidth="1"/>
    <col min="7099" max="7337" width="9.140625" style="1"/>
    <col min="7338" max="7338" width="3.140625" style="1" customWidth="1"/>
    <col min="7339" max="7339" width="44.5703125" style="1" customWidth="1"/>
    <col min="7340" max="7340" width="34.5703125" style="1" customWidth="1"/>
    <col min="7341" max="7341" width="12.140625" style="1" customWidth="1"/>
    <col min="7342" max="7342" width="8.5703125" style="1" customWidth="1"/>
    <col min="7343" max="7343" width="22.5703125" style="1" customWidth="1"/>
    <col min="7344" max="7344" width="17.5703125" style="1" customWidth="1"/>
    <col min="7345" max="7345" width="18.5703125" style="1" customWidth="1"/>
    <col min="7346" max="7346" width="19.85546875" style="1" customWidth="1"/>
    <col min="7347" max="7347" width="18.5703125" style="1" customWidth="1"/>
    <col min="7348" max="7348" width="30.140625" style="1" customWidth="1"/>
    <col min="7349" max="7349" width="40.42578125" style="1" customWidth="1"/>
    <col min="7350" max="7350" width="23.5703125" style="1" customWidth="1"/>
    <col min="7351" max="7351" width="21.42578125" style="1" customWidth="1"/>
    <col min="7352" max="7352" width="23.85546875" style="1" customWidth="1"/>
    <col min="7353" max="7354" width="0" style="1" hidden="1" customWidth="1"/>
    <col min="7355" max="7593" width="9.140625" style="1"/>
    <col min="7594" max="7594" width="3.140625" style="1" customWidth="1"/>
    <col min="7595" max="7595" width="44.5703125" style="1" customWidth="1"/>
    <col min="7596" max="7596" width="34.5703125" style="1" customWidth="1"/>
    <col min="7597" max="7597" width="12.140625" style="1" customWidth="1"/>
    <col min="7598" max="7598" width="8.5703125" style="1" customWidth="1"/>
    <col min="7599" max="7599" width="22.5703125" style="1" customWidth="1"/>
    <col min="7600" max="7600" width="17.5703125" style="1" customWidth="1"/>
    <col min="7601" max="7601" width="18.5703125" style="1" customWidth="1"/>
    <col min="7602" max="7602" width="19.85546875" style="1" customWidth="1"/>
    <col min="7603" max="7603" width="18.5703125" style="1" customWidth="1"/>
    <col min="7604" max="7604" width="30.140625" style="1" customWidth="1"/>
    <col min="7605" max="7605" width="40.42578125" style="1" customWidth="1"/>
    <col min="7606" max="7606" width="23.5703125" style="1" customWidth="1"/>
    <col min="7607" max="7607" width="21.42578125" style="1" customWidth="1"/>
    <col min="7608" max="7608" width="23.85546875" style="1" customWidth="1"/>
    <col min="7609" max="7610" width="0" style="1" hidden="1" customWidth="1"/>
    <col min="7611" max="7849" width="9.140625" style="1"/>
    <col min="7850" max="7850" width="3.140625" style="1" customWidth="1"/>
    <col min="7851" max="7851" width="44.5703125" style="1" customWidth="1"/>
    <col min="7852" max="7852" width="34.5703125" style="1" customWidth="1"/>
    <col min="7853" max="7853" width="12.140625" style="1" customWidth="1"/>
    <col min="7854" max="7854" width="8.5703125" style="1" customWidth="1"/>
    <col min="7855" max="7855" width="22.5703125" style="1" customWidth="1"/>
    <col min="7856" max="7856" width="17.5703125" style="1" customWidth="1"/>
    <col min="7857" max="7857" width="18.5703125" style="1" customWidth="1"/>
    <col min="7858" max="7858" width="19.85546875" style="1" customWidth="1"/>
    <col min="7859" max="7859" width="18.5703125" style="1" customWidth="1"/>
    <col min="7860" max="7860" width="30.140625" style="1" customWidth="1"/>
    <col min="7861" max="7861" width="40.42578125" style="1" customWidth="1"/>
    <col min="7862" max="7862" width="23.5703125" style="1" customWidth="1"/>
    <col min="7863" max="7863" width="21.42578125" style="1" customWidth="1"/>
    <col min="7864" max="7864" width="23.85546875" style="1" customWidth="1"/>
    <col min="7865" max="7866" width="0" style="1" hidden="1" customWidth="1"/>
    <col min="7867" max="8105" width="9.140625" style="1"/>
    <col min="8106" max="8106" width="3.140625" style="1" customWidth="1"/>
    <col min="8107" max="8107" width="44.5703125" style="1" customWidth="1"/>
    <col min="8108" max="8108" width="34.5703125" style="1" customWidth="1"/>
    <col min="8109" max="8109" width="12.140625" style="1" customWidth="1"/>
    <col min="8110" max="8110" width="8.5703125" style="1" customWidth="1"/>
    <col min="8111" max="8111" width="22.5703125" style="1" customWidth="1"/>
    <col min="8112" max="8112" width="17.5703125" style="1" customWidth="1"/>
    <col min="8113" max="8113" width="18.5703125" style="1" customWidth="1"/>
    <col min="8114" max="8114" width="19.85546875" style="1" customWidth="1"/>
    <col min="8115" max="8115" width="18.5703125" style="1" customWidth="1"/>
    <col min="8116" max="8116" width="30.140625" style="1" customWidth="1"/>
    <col min="8117" max="8117" width="40.42578125" style="1" customWidth="1"/>
    <col min="8118" max="8118" width="23.5703125" style="1" customWidth="1"/>
    <col min="8119" max="8119" width="21.42578125" style="1" customWidth="1"/>
    <col min="8120" max="8120" width="23.85546875" style="1" customWidth="1"/>
    <col min="8121" max="8122" width="0" style="1" hidden="1" customWidth="1"/>
    <col min="8123" max="8361" width="9.140625" style="1"/>
    <col min="8362" max="8362" width="3.140625" style="1" customWidth="1"/>
    <col min="8363" max="8363" width="44.5703125" style="1" customWidth="1"/>
    <col min="8364" max="8364" width="34.5703125" style="1" customWidth="1"/>
    <col min="8365" max="8365" width="12.140625" style="1" customWidth="1"/>
    <col min="8366" max="8366" width="8.5703125" style="1" customWidth="1"/>
    <col min="8367" max="8367" width="22.5703125" style="1" customWidth="1"/>
    <col min="8368" max="8368" width="17.5703125" style="1" customWidth="1"/>
    <col min="8369" max="8369" width="18.5703125" style="1" customWidth="1"/>
    <col min="8370" max="8370" width="19.85546875" style="1" customWidth="1"/>
    <col min="8371" max="8371" width="18.5703125" style="1" customWidth="1"/>
    <col min="8372" max="8372" width="30.140625" style="1" customWidth="1"/>
    <col min="8373" max="8373" width="40.42578125" style="1" customWidth="1"/>
    <col min="8374" max="8374" width="23.5703125" style="1" customWidth="1"/>
    <col min="8375" max="8375" width="21.42578125" style="1" customWidth="1"/>
    <col min="8376" max="8376" width="23.85546875" style="1" customWidth="1"/>
    <col min="8377" max="8378" width="0" style="1" hidden="1" customWidth="1"/>
    <col min="8379" max="8617" width="9.140625" style="1"/>
    <col min="8618" max="8618" width="3.140625" style="1" customWidth="1"/>
    <col min="8619" max="8619" width="44.5703125" style="1" customWidth="1"/>
    <col min="8620" max="8620" width="34.5703125" style="1" customWidth="1"/>
    <col min="8621" max="8621" width="12.140625" style="1" customWidth="1"/>
    <col min="8622" max="8622" width="8.5703125" style="1" customWidth="1"/>
    <col min="8623" max="8623" width="22.5703125" style="1" customWidth="1"/>
    <col min="8624" max="8624" width="17.5703125" style="1" customWidth="1"/>
    <col min="8625" max="8625" width="18.5703125" style="1" customWidth="1"/>
    <col min="8626" max="8626" width="19.85546875" style="1" customWidth="1"/>
    <col min="8627" max="8627" width="18.5703125" style="1" customWidth="1"/>
    <col min="8628" max="8628" width="30.140625" style="1" customWidth="1"/>
    <col min="8629" max="8629" width="40.42578125" style="1" customWidth="1"/>
    <col min="8630" max="8630" width="23.5703125" style="1" customWidth="1"/>
    <col min="8631" max="8631" width="21.42578125" style="1" customWidth="1"/>
    <col min="8632" max="8632" width="23.85546875" style="1" customWidth="1"/>
    <col min="8633" max="8634" width="0" style="1" hidden="1" customWidth="1"/>
    <col min="8635" max="8873" width="9.140625" style="1"/>
    <col min="8874" max="8874" width="3.140625" style="1" customWidth="1"/>
    <col min="8875" max="8875" width="44.5703125" style="1" customWidth="1"/>
    <col min="8876" max="8876" width="34.5703125" style="1" customWidth="1"/>
    <col min="8877" max="8877" width="12.140625" style="1" customWidth="1"/>
    <col min="8878" max="8878" width="8.5703125" style="1" customWidth="1"/>
    <col min="8879" max="8879" width="22.5703125" style="1" customWidth="1"/>
    <col min="8880" max="8880" width="17.5703125" style="1" customWidth="1"/>
    <col min="8881" max="8881" width="18.5703125" style="1" customWidth="1"/>
    <col min="8882" max="8882" width="19.85546875" style="1" customWidth="1"/>
    <col min="8883" max="8883" width="18.5703125" style="1" customWidth="1"/>
    <col min="8884" max="8884" width="30.140625" style="1" customWidth="1"/>
    <col min="8885" max="8885" width="40.42578125" style="1" customWidth="1"/>
    <col min="8886" max="8886" width="23.5703125" style="1" customWidth="1"/>
    <col min="8887" max="8887" width="21.42578125" style="1" customWidth="1"/>
    <col min="8888" max="8888" width="23.85546875" style="1" customWidth="1"/>
    <col min="8889" max="8890" width="0" style="1" hidden="1" customWidth="1"/>
    <col min="8891" max="9129" width="9.140625" style="1"/>
    <col min="9130" max="9130" width="3.140625" style="1" customWidth="1"/>
    <col min="9131" max="9131" width="44.5703125" style="1" customWidth="1"/>
    <col min="9132" max="9132" width="34.5703125" style="1" customWidth="1"/>
    <col min="9133" max="9133" width="12.140625" style="1" customWidth="1"/>
    <col min="9134" max="9134" width="8.5703125" style="1" customWidth="1"/>
    <col min="9135" max="9135" width="22.5703125" style="1" customWidth="1"/>
    <col min="9136" max="9136" width="17.5703125" style="1" customWidth="1"/>
    <col min="9137" max="9137" width="18.5703125" style="1" customWidth="1"/>
    <col min="9138" max="9138" width="19.85546875" style="1" customWidth="1"/>
    <col min="9139" max="9139" width="18.5703125" style="1" customWidth="1"/>
    <col min="9140" max="9140" width="30.140625" style="1" customWidth="1"/>
    <col min="9141" max="9141" width="40.42578125" style="1" customWidth="1"/>
    <col min="9142" max="9142" width="23.5703125" style="1" customWidth="1"/>
    <col min="9143" max="9143" width="21.42578125" style="1" customWidth="1"/>
    <col min="9144" max="9144" width="23.85546875" style="1" customWidth="1"/>
    <col min="9145" max="9146" width="0" style="1" hidden="1" customWidth="1"/>
    <col min="9147" max="9385" width="9.140625" style="1"/>
    <col min="9386" max="9386" width="3.140625" style="1" customWidth="1"/>
    <col min="9387" max="9387" width="44.5703125" style="1" customWidth="1"/>
    <col min="9388" max="9388" width="34.5703125" style="1" customWidth="1"/>
    <col min="9389" max="9389" width="12.140625" style="1" customWidth="1"/>
    <col min="9390" max="9390" width="8.5703125" style="1" customWidth="1"/>
    <col min="9391" max="9391" width="22.5703125" style="1" customWidth="1"/>
    <col min="9392" max="9392" width="17.5703125" style="1" customWidth="1"/>
    <col min="9393" max="9393" width="18.5703125" style="1" customWidth="1"/>
    <col min="9394" max="9394" width="19.85546875" style="1" customWidth="1"/>
    <col min="9395" max="9395" width="18.5703125" style="1" customWidth="1"/>
    <col min="9396" max="9396" width="30.140625" style="1" customWidth="1"/>
    <col min="9397" max="9397" width="40.42578125" style="1" customWidth="1"/>
    <col min="9398" max="9398" width="23.5703125" style="1" customWidth="1"/>
    <col min="9399" max="9399" width="21.42578125" style="1" customWidth="1"/>
    <col min="9400" max="9400" width="23.85546875" style="1" customWidth="1"/>
    <col min="9401" max="9402" width="0" style="1" hidden="1" customWidth="1"/>
    <col min="9403" max="9641" width="9.140625" style="1"/>
    <col min="9642" max="9642" width="3.140625" style="1" customWidth="1"/>
    <col min="9643" max="9643" width="44.5703125" style="1" customWidth="1"/>
    <col min="9644" max="9644" width="34.5703125" style="1" customWidth="1"/>
    <col min="9645" max="9645" width="12.140625" style="1" customWidth="1"/>
    <col min="9646" max="9646" width="8.5703125" style="1" customWidth="1"/>
    <col min="9647" max="9647" width="22.5703125" style="1" customWidth="1"/>
    <col min="9648" max="9648" width="17.5703125" style="1" customWidth="1"/>
    <col min="9649" max="9649" width="18.5703125" style="1" customWidth="1"/>
    <col min="9650" max="9650" width="19.85546875" style="1" customWidth="1"/>
    <col min="9651" max="9651" width="18.5703125" style="1" customWidth="1"/>
    <col min="9652" max="9652" width="30.140625" style="1" customWidth="1"/>
    <col min="9653" max="9653" width="40.42578125" style="1" customWidth="1"/>
    <col min="9654" max="9654" width="23.5703125" style="1" customWidth="1"/>
    <col min="9655" max="9655" width="21.42578125" style="1" customWidth="1"/>
    <col min="9656" max="9656" width="23.85546875" style="1" customWidth="1"/>
    <col min="9657" max="9658" width="0" style="1" hidden="1" customWidth="1"/>
    <col min="9659" max="9897" width="9.140625" style="1"/>
    <col min="9898" max="9898" width="3.140625" style="1" customWidth="1"/>
    <col min="9899" max="9899" width="44.5703125" style="1" customWidth="1"/>
    <col min="9900" max="9900" width="34.5703125" style="1" customWidth="1"/>
    <col min="9901" max="9901" width="12.140625" style="1" customWidth="1"/>
    <col min="9902" max="9902" width="8.5703125" style="1" customWidth="1"/>
    <col min="9903" max="9903" width="22.5703125" style="1" customWidth="1"/>
    <col min="9904" max="9904" width="17.5703125" style="1" customWidth="1"/>
    <col min="9905" max="9905" width="18.5703125" style="1" customWidth="1"/>
    <col min="9906" max="9906" width="19.85546875" style="1" customWidth="1"/>
    <col min="9907" max="9907" width="18.5703125" style="1" customWidth="1"/>
    <col min="9908" max="9908" width="30.140625" style="1" customWidth="1"/>
    <col min="9909" max="9909" width="40.42578125" style="1" customWidth="1"/>
    <col min="9910" max="9910" width="23.5703125" style="1" customWidth="1"/>
    <col min="9911" max="9911" width="21.42578125" style="1" customWidth="1"/>
    <col min="9912" max="9912" width="23.85546875" style="1" customWidth="1"/>
    <col min="9913" max="9914" width="0" style="1" hidden="1" customWidth="1"/>
    <col min="9915" max="10153" width="9.140625" style="1"/>
    <col min="10154" max="10154" width="3.140625" style="1" customWidth="1"/>
    <col min="10155" max="10155" width="44.5703125" style="1" customWidth="1"/>
    <col min="10156" max="10156" width="34.5703125" style="1" customWidth="1"/>
    <col min="10157" max="10157" width="12.140625" style="1" customWidth="1"/>
    <col min="10158" max="10158" width="8.5703125" style="1" customWidth="1"/>
    <col min="10159" max="10159" width="22.5703125" style="1" customWidth="1"/>
    <col min="10160" max="10160" width="17.5703125" style="1" customWidth="1"/>
    <col min="10161" max="10161" width="18.5703125" style="1" customWidth="1"/>
    <col min="10162" max="10162" width="19.85546875" style="1" customWidth="1"/>
    <col min="10163" max="10163" width="18.5703125" style="1" customWidth="1"/>
    <col min="10164" max="10164" width="30.140625" style="1" customWidth="1"/>
    <col min="10165" max="10165" width="40.42578125" style="1" customWidth="1"/>
    <col min="10166" max="10166" width="23.5703125" style="1" customWidth="1"/>
    <col min="10167" max="10167" width="21.42578125" style="1" customWidth="1"/>
    <col min="10168" max="10168" width="23.85546875" style="1" customWidth="1"/>
    <col min="10169" max="10170" width="0" style="1" hidden="1" customWidth="1"/>
    <col min="10171" max="10409" width="9.140625" style="1"/>
    <col min="10410" max="10410" width="3.140625" style="1" customWidth="1"/>
    <col min="10411" max="10411" width="44.5703125" style="1" customWidth="1"/>
    <col min="10412" max="10412" width="34.5703125" style="1" customWidth="1"/>
    <col min="10413" max="10413" width="12.140625" style="1" customWidth="1"/>
    <col min="10414" max="10414" width="8.5703125" style="1" customWidth="1"/>
    <col min="10415" max="10415" width="22.5703125" style="1" customWidth="1"/>
    <col min="10416" max="10416" width="17.5703125" style="1" customWidth="1"/>
    <col min="10417" max="10417" width="18.5703125" style="1" customWidth="1"/>
    <col min="10418" max="10418" width="19.85546875" style="1" customWidth="1"/>
    <col min="10419" max="10419" width="18.5703125" style="1" customWidth="1"/>
    <col min="10420" max="10420" width="30.140625" style="1" customWidth="1"/>
    <col min="10421" max="10421" width="40.42578125" style="1" customWidth="1"/>
    <col min="10422" max="10422" width="23.5703125" style="1" customWidth="1"/>
    <col min="10423" max="10423" width="21.42578125" style="1" customWidth="1"/>
    <col min="10424" max="10424" width="23.85546875" style="1" customWidth="1"/>
    <col min="10425" max="10426" width="0" style="1" hidden="1" customWidth="1"/>
    <col min="10427" max="10665" width="9.140625" style="1"/>
    <col min="10666" max="10666" width="3.140625" style="1" customWidth="1"/>
    <col min="10667" max="10667" width="44.5703125" style="1" customWidth="1"/>
    <col min="10668" max="10668" width="34.5703125" style="1" customWidth="1"/>
    <col min="10669" max="10669" width="12.140625" style="1" customWidth="1"/>
    <col min="10670" max="10670" width="8.5703125" style="1" customWidth="1"/>
    <col min="10671" max="10671" width="22.5703125" style="1" customWidth="1"/>
    <col min="10672" max="10672" width="17.5703125" style="1" customWidth="1"/>
    <col min="10673" max="10673" width="18.5703125" style="1" customWidth="1"/>
    <col min="10674" max="10674" width="19.85546875" style="1" customWidth="1"/>
    <col min="10675" max="10675" width="18.5703125" style="1" customWidth="1"/>
    <col min="10676" max="10676" width="30.140625" style="1" customWidth="1"/>
    <col min="10677" max="10677" width="40.42578125" style="1" customWidth="1"/>
    <col min="10678" max="10678" width="23.5703125" style="1" customWidth="1"/>
    <col min="10679" max="10679" width="21.42578125" style="1" customWidth="1"/>
    <col min="10680" max="10680" width="23.85546875" style="1" customWidth="1"/>
    <col min="10681" max="10682" width="0" style="1" hidden="1" customWidth="1"/>
    <col min="10683" max="10921" width="9.140625" style="1"/>
    <col min="10922" max="10922" width="3.140625" style="1" customWidth="1"/>
    <col min="10923" max="10923" width="44.5703125" style="1" customWidth="1"/>
    <col min="10924" max="10924" width="34.5703125" style="1" customWidth="1"/>
    <col min="10925" max="10925" width="12.140625" style="1" customWidth="1"/>
    <col min="10926" max="10926" width="8.5703125" style="1" customWidth="1"/>
    <col min="10927" max="10927" width="22.5703125" style="1" customWidth="1"/>
    <col min="10928" max="10928" width="17.5703125" style="1" customWidth="1"/>
    <col min="10929" max="10929" width="18.5703125" style="1" customWidth="1"/>
    <col min="10930" max="10930" width="19.85546875" style="1" customWidth="1"/>
    <col min="10931" max="10931" width="18.5703125" style="1" customWidth="1"/>
    <col min="10932" max="10932" width="30.140625" style="1" customWidth="1"/>
    <col min="10933" max="10933" width="40.42578125" style="1" customWidth="1"/>
    <col min="10934" max="10934" width="23.5703125" style="1" customWidth="1"/>
    <col min="10935" max="10935" width="21.42578125" style="1" customWidth="1"/>
    <col min="10936" max="10936" width="23.85546875" style="1" customWidth="1"/>
    <col min="10937" max="10938" width="0" style="1" hidden="1" customWidth="1"/>
    <col min="10939" max="11177" width="9.140625" style="1"/>
    <col min="11178" max="11178" width="3.140625" style="1" customWidth="1"/>
    <col min="11179" max="11179" width="44.5703125" style="1" customWidth="1"/>
    <col min="11180" max="11180" width="34.5703125" style="1" customWidth="1"/>
    <col min="11181" max="11181" width="12.140625" style="1" customWidth="1"/>
    <col min="11182" max="11182" width="8.5703125" style="1" customWidth="1"/>
    <col min="11183" max="11183" width="22.5703125" style="1" customWidth="1"/>
    <col min="11184" max="11184" width="17.5703125" style="1" customWidth="1"/>
    <col min="11185" max="11185" width="18.5703125" style="1" customWidth="1"/>
    <col min="11186" max="11186" width="19.85546875" style="1" customWidth="1"/>
    <col min="11187" max="11187" width="18.5703125" style="1" customWidth="1"/>
    <col min="11188" max="11188" width="30.140625" style="1" customWidth="1"/>
    <col min="11189" max="11189" width="40.42578125" style="1" customWidth="1"/>
    <col min="11190" max="11190" width="23.5703125" style="1" customWidth="1"/>
    <col min="11191" max="11191" width="21.42578125" style="1" customWidth="1"/>
    <col min="11192" max="11192" width="23.85546875" style="1" customWidth="1"/>
    <col min="11193" max="11194" width="0" style="1" hidden="1" customWidth="1"/>
    <col min="11195" max="11433" width="9.140625" style="1"/>
    <col min="11434" max="11434" width="3.140625" style="1" customWidth="1"/>
    <col min="11435" max="11435" width="44.5703125" style="1" customWidth="1"/>
    <col min="11436" max="11436" width="34.5703125" style="1" customWidth="1"/>
    <col min="11437" max="11437" width="12.140625" style="1" customWidth="1"/>
    <col min="11438" max="11438" width="8.5703125" style="1" customWidth="1"/>
    <col min="11439" max="11439" width="22.5703125" style="1" customWidth="1"/>
    <col min="11440" max="11440" width="17.5703125" style="1" customWidth="1"/>
    <col min="11441" max="11441" width="18.5703125" style="1" customWidth="1"/>
    <col min="11442" max="11442" width="19.85546875" style="1" customWidth="1"/>
    <col min="11443" max="11443" width="18.5703125" style="1" customWidth="1"/>
    <col min="11444" max="11444" width="30.140625" style="1" customWidth="1"/>
    <col min="11445" max="11445" width="40.42578125" style="1" customWidth="1"/>
    <col min="11446" max="11446" width="23.5703125" style="1" customWidth="1"/>
    <col min="11447" max="11447" width="21.42578125" style="1" customWidth="1"/>
    <col min="11448" max="11448" width="23.85546875" style="1" customWidth="1"/>
    <col min="11449" max="11450" width="0" style="1" hidden="1" customWidth="1"/>
    <col min="11451" max="16384" width="9.140625" style="1"/>
  </cols>
  <sheetData>
    <row r="1" spans="1:17" ht="19.5" customHeight="1" x14ac:dyDescent="0.2">
      <c r="M1" s="33" t="s">
        <v>23</v>
      </c>
      <c r="N1" s="33"/>
      <c r="O1" s="33"/>
      <c r="P1" s="33"/>
      <c r="Q1" s="33"/>
    </row>
    <row r="2" spans="1:17" ht="25.5" customHeight="1" x14ac:dyDescent="0.2">
      <c r="A2" s="34" t="s">
        <v>14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</row>
    <row r="3" spans="1:17" ht="28.5" customHeight="1" x14ac:dyDescent="0.2">
      <c r="A3" s="35" t="s">
        <v>1</v>
      </c>
      <c r="B3" s="35" t="s">
        <v>0</v>
      </c>
      <c r="C3" s="36" t="s">
        <v>3</v>
      </c>
      <c r="D3" s="36" t="s">
        <v>4</v>
      </c>
      <c r="E3" s="36" t="s">
        <v>2</v>
      </c>
      <c r="F3" s="38" t="s">
        <v>5</v>
      </c>
      <c r="G3" s="39"/>
      <c r="H3" s="40"/>
      <c r="I3" s="41" t="s">
        <v>6</v>
      </c>
      <c r="J3" s="41"/>
      <c r="K3" s="41"/>
      <c r="L3" s="42" t="s">
        <v>7</v>
      </c>
      <c r="M3" s="42"/>
      <c r="N3" s="42"/>
      <c r="O3" s="42"/>
    </row>
    <row r="4" spans="1:17" ht="192" customHeight="1" x14ac:dyDescent="0.2">
      <c r="A4" s="35"/>
      <c r="B4" s="36"/>
      <c r="C4" s="37"/>
      <c r="D4" s="37"/>
      <c r="E4" s="37"/>
      <c r="F4" s="2" t="s">
        <v>20</v>
      </c>
      <c r="G4" s="2" t="s">
        <v>21</v>
      </c>
      <c r="H4" s="2" t="s">
        <v>22</v>
      </c>
      <c r="I4" s="18" t="s">
        <v>8</v>
      </c>
      <c r="J4" s="18" t="s">
        <v>9</v>
      </c>
      <c r="K4" s="3" t="s">
        <v>16</v>
      </c>
      <c r="L4" s="4" t="s">
        <v>17</v>
      </c>
      <c r="M4" s="18" t="s">
        <v>10</v>
      </c>
      <c r="N4" s="22" t="s">
        <v>18</v>
      </c>
      <c r="O4" s="18" t="s">
        <v>11</v>
      </c>
    </row>
    <row r="5" spans="1:17" ht="20.25" customHeight="1" x14ac:dyDescent="0.2">
      <c r="A5" s="5"/>
      <c r="B5" s="6"/>
      <c r="C5" s="17"/>
      <c r="D5" s="16"/>
      <c r="E5" s="17"/>
      <c r="F5" s="2"/>
      <c r="G5" s="2"/>
      <c r="H5" s="2"/>
      <c r="I5" s="18"/>
      <c r="J5" s="18"/>
      <c r="K5" s="3"/>
      <c r="L5" s="4"/>
      <c r="M5" s="18"/>
      <c r="N5" s="18"/>
      <c r="O5" s="18"/>
    </row>
    <row r="6" spans="1:17" s="7" customFormat="1" ht="95.25" customHeight="1" x14ac:dyDescent="0.25">
      <c r="A6" s="28">
        <v>1</v>
      </c>
      <c r="B6" s="29" t="s">
        <v>25</v>
      </c>
      <c r="C6" s="29" t="s">
        <v>26</v>
      </c>
      <c r="D6" s="19" t="s">
        <v>24</v>
      </c>
      <c r="E6" s="43">
        <v>48000</v>
      </c>
      <c r="F6" s="23">
        <v>48.9</v>
      </c>
      <c r="G6" s="23">
        <v>48.84</v>
      </c>
      <c r="H6" s="23">
        <v>49.55</v>
      </c>
      <c r="I6" s="20">
        <f>AVERAGE(F6:H6)</f>
        <v>49.096666666666671</v>
      </c>
      <c r="J6" s="19">
        <f>SQRT(((SUM((POWER(H6-I6,2)),(POWER(G6-I6,2)),(POWER(F6-I6,2)))/(COLUMNS(F6:H6)-1))))</f>
        <v>0.39374272480051165</v>
      </c>
      <c r="K6" s="19">
        <f>J6/I6*100</f>
        <v>0.80197445475017637</v>
      </c>
      <c r="L6" s="20">
        <f>((E6/3)*(SUM(F6:H6)))</f>
        <v>2356640.0000000005</v>
      </c>
      <c r="M6" s="21">
        <f>L6/E6</f>
        <v>49.096666666666678</v>
      </c>
      <c r="N6" s="20">
        <f>M6</f>
        <v>49.096666666666678</v>
      </c>
      <c r="O6" s="20">
        <f>N6*E6</f>
        <v>2356640.0000000005</v>
      </c>
    </row>
    <row r="7" spans="1:17" ht="18.75" x14ac:dyDescent="0.2">
      <c r="A7" s="25"/>
      <c r="B7" s="25"/>
      <c r="C7" s="25"/>
      <c r="D7" s="25"/>
      <c r="E7" s="27"/>
      <c r="F7" s="25"/>
      <c r="G7" s="25"/>
      <c r="H7" s="25"/>
      <c r="I7" s="25"/>
      <c r="J7" s="25"/>
      <c r="K7" s="25"/>
      <c r="L7" s="24"/>
      <c r="M7" s="25"/>
      <c r="N7" s="25"/>
      <c r="O7" s="26">
        <f>SUM(O6:O6)</f>
        <v>2356640.0000000005</v>
      </c>
    </row>
    <row r="8" spans="1:17" ht="25.5" x14ac:dyDescent="0.2">
      <c r="A8" s="31" t="s">
        <v>12</v>
      </c>
      <c r="B8" s="31"/>
      <c r="C8" s="31"/>
      <c r="D8" s="31"/>
      <c r="E8" s="31"/>
      <c r="F8" s="31"/>
      <c r="G8" s="31"/>
      <c r="H8" s="31"/>
      <c r="I8" s="31"/>
      <c r="J8" s="32"/>
      <c r="K8" s="8">
        <f>O7</f>
        <v>2356640.0000000005</v>
      </c>
      <c r="L8" s="9" t="s">
        <v>13</v>
      </c>
      <c r="M8" s="10"/>
      <c r="N8" s="10"/>
      <c r="O8" s="11"/>
      <c r="P8" s="10"/>
      <c r="Q8" s="12"/>
    </row>
    <row r="9" spans="1:17" ht="18.75" x14ac:dyDescent="0.3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</row>
    <row r="10" spans="1:17" ht="57.75" customHeight="1" x14ac:dyDescent="0.3">
      <c r="A10" s="30" t="s">
        <v>19</v>
      </c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15"/>
      <c r="M10" s="15"/>
      <c r="N10" s="15"/>
      <c r="O10" s="15"/>
      <c r="P10" s="15"/>
      <c r="Q10" s="15"/>
    </row>
    <row r="11" spans="1:17" ht="88.5" customHeight="1" x14ac:dyDescent="0.3">
      <c r="A11" s="30" t="s">
        <v>15</v>
      </c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15"/>
      <c r="M11" s="15"/>
      <c r="N11" s="15"/>
      <c r="O11" s="15"/>
      <c r="P11" s="15"/>
      <c r="Q11" s="15"/>
    </row>
    <row r="12" spans="1:17" ht="18.75" x14ac:dyDescent="0.3">
      <c r="A12" s="15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</row>
    <row r="13" spans="1:17" ht="18.75" x14ac:dyDescent="0.3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</row>
    <row r="14" spans="1:17" ht="18.75" x14ac:dyDescent="0.3">
      <c r="A14" s="15"/>
      <c r="B14" s="13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</row>
    <row r="15" spans="1:17" ht="18.75" x14ac:dyDescent="0.3">
      <c r="A15" s="15"/>
      <c r="B15" s="13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</row>
    <row r="16" spans="1:17" ht="15" x14ac:dyDescent="0.25">
      <c r="B16" s="14"/>
    </row>
    <row r="17" spans="2:2" ht="15" x14ac:dyDescent="0.25">
      <c r="B17" s="14"/>
    </row>
    <row r="18" spans="2:2" ht="15" x14ac:dyDescent="0.25">
      <c r="B18" s="14"/>
    </row>
    <row r="19" spans="2:2" ht="15" x14ac:dyDescent="0.25">
      <c r="B19" s="14"/>
    </row>
    <row r="20" spans="2:2" ht="15" x14ac:dyDescent="0.25">
      <c r="B20" s="14"/>
    </row>
    <row r="21" spans="2:2" ht="15" x14ac:dyDescent="0.25">
      <c r="B21" s="14"/>
    </row>
    <row r="22" spans="2:2" ht="15" x14ac:dyDescent="0.25">
      <c r="B22" s="14"/>
    </row>
    <row r="23" spans="2:2" ht="15" x14ac:dyDescent="0.25">
      <c r="B23" s="14"/>
    </row>
  </sheetData>
  <mergeCells count="13">
    <mergeCell ref="A10:K10"/>
    <mergeCell ref="A11:K11"/>
    <mergeCell ref="A8:J8"/>
    <mergeCell ref="M1:Q1"/>
    <mergeCell ref="A2:Q2"/>
    <mergeCell ref="A3:A4"/>
    <mergeCell ref="B3:B4"/>
    <mergeCell ref="C3:C4"/>
    <mergeCell ref="D3:D4"/>
    <mergeCell ref="E3:E4"/>
    <mergeCell ref="F3:H3"/>
    <mergeCell ref="I3:K3"/>
    <mergeCell ref="L3:O3"/>
  </mergeCells>
  <pageMargins left="0.31496062992125984" right="0.11811023622047245" top="0.15748031496062992" bottom="0.15748031496062992" header="0.31496062992125984" footer="0.31496062992125984"/>
  <pageSetup paperSize="9" scale="4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Прил3Расчет НМЦК</vt:lpstr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2019-07-12T03:45:58Z</dcterms:modified>
</cp:coreProperties>
</file>