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Лист1" sheetId="1" r:id="rId1"/>
  </sheets>
  <definedNames>
    <definedName name="_xlnm._FilterDatabase" localSheetId="0" hidden="1">Лист1!$A$8:$K$60</definedName>
  </definedNames>
  <calcPr calcId="145621"/>
</workbook>
</file>

<file path=xl/calcChain.xml><?xml version="1.0" encoding="utf-8"?>
<calcChain xmlns="http://schemas.openxmlformats.org/spreadsheetml/2006/main">
  <c r="K34" i="1" l="1"/>
  <c r="K33" i="1"/>
  <c r="K32" i="1"/>
  <c r="K31" i="1"/>
  <c r="K30" i="1"/>
  <c r="K29" i="1"/>
  <c r="K28" i="1"/>
  <c r="K27" i="1"/>
  <c r="K26" i="1"/>
  <c r="K25" i="1"/>
  <c r="K24" i="1"/>
  <c r="K23" i="1"/>
  <c r="K22" i="1"/>
  <c r="K21" i="1"/>
  <c r="K20" i="1"/>
  <c r="K19" i="1"/>
  <c r="K18" i="1"/>
  <c r="K17" i="1"/>
  <c r="K16" i="1"/>
  <c r="K15" i="1"/>
  <c r="K14" i="1"/>
  <c r="K13" i="1"/>
  <c r="K12" i="1"/>
  <c r="K11" i="1"/>
  <c r="K10" i="1"/>
  <c r="K9" i="1"/>
  <c r="K35" i="1" l="1"/>
  <c r="K36" i="1" s="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<sst xmlns="http://schemas.openxmlformats.org/spreadsheetml/2006/main" count="243" uniqueCount="109">
  <si>
    <t>Наименование товара</t>
  </si>
  <si>
    <t>Ед. изм.</t>
  </si>
  <si>
    <t>Кол-во</t>
  </si>
  <si>
    <t>Начальная (максимальная) цена за единицу, руб. без учета НДС</t>
  </si>
  <si>
    <t>Начальная (максимальная) цена товара, руб. без учета НДС</t>
  </si>
  <si>
    <t xml:space="preserve">Наименование обособленного структурного подразделения АО «ВРК-2» </t>
  </si>
  <si>
    <t>150030, Ярославская область, г. Ярославль, Московский проспект, д. 58Д</t>
  </si>
  <si>
    <t>Адрес поставки</t>
  </si>
  <si>
    <t>Нормативные документы, согласно которым установлены требования (ГОСТ, ТУ и др.)</t>
  </si>
  <si>
    <t>Технические и функциональные характеристики товара</t>
  </si>
  <si>
    <t>Требования к качеству товара</t>
  </si>
  <si>
    <t>Техническое задание</t>
  </si>
  <si>
    <t>ИТОГО начальная (максимальная) цена руб. без учета НДС</t>
  </si>
  <si>
    <t>ИТОГО начальная (максимальная) цена руб. с НДС</t>
  </si>
  <si>
    <t>-</t>
  </si>
  <si>
    <t>Порядок формирования начальной (максимальной) цены</t>
  </si>
  <si>
    <t>Нормативные документы, согласно которым установлены требования</t>
  </si>
  <si>
    <t>Требования к упаковке товара</t>
  </si>
  <si>
    <t>Требования к безопасности товара</t>
  </si>
  <si>
    <t>Место поставки товаров</t>
  </si>
  <si>
    <t>Условия поставки товаров</t>
  </si>
  <si>
    <t>Сроки поставки товаров</t>
  </si>
  <si>
    <t>Форма оплаты</t>
  </si>
  <si>
    <t>Авансирование</t>
  </si>
  <si>
    <t>Срок и порядок оплаты</t>
  </si>
  <si>
    <t>Указаны в разделе 1 Технического задания</t>
  </si>
  <si>
    <t>Товары должны быть поставлены в полном объеме, в установленный срок и соответствовать предъявляемым в соответствии с документацией и договором требованиям.</t>
  </si>
  <si>
    <t>По адресам обособленных структурных подразделений АО «ВРК-2», указанным в разделе 1 Технического задания.</t>
  </si>
  <si>
    <t>Оплата осуществляется в безналичной форме путем перечисления средств на счет контрагента.</t>
  </si>
  <si>
    <t>Авансирование не предусмотрено.</t>
  </si>
  <si>
    <t>№п/п</t>
  </si>
  <si>
    <t>КМП</t>
  </si>
  <si>
    <t>ШТ</t>
  </si>
  <si>
    <t>2.Требования к товарам</t>
  </si>
  <si>
    <t>Товар должен быть поставлен в таре и/или упаковке, обеспечивающей сохранность Товара от повреждений при его погрузке-разгрузке, перевозке и длительном хранении в складском помещении. На таре или упаковке должны быть указаны адрес и реквизиты изготовителя.
Требования к упаковке установлены ТР ТС 005/2011. Техническим регламентом Таможенного союза. О безопасности упаковки (утвержденным решением Комиссии Таможенного союза от 16 августа 2011 г. № 769).</t>
  </si>
  <si>
    <t>3.Требования к результатам</t>
  </si>
  <si>
    <t>4.Место, условия и порядок поставки товаров</t>
  </si>
  <si>
    <t>5.Форма, сроки и порядок оплаты</t>
  </si>
  <si>
    <t>РЕЗАК ПРОПАНОВЫЙ</t>
  </si>
  <si>
    <t>ЗИП К РЕЗАКАМ</t>
  </si>
  <si>
    <t>ГАЙКОВЕРТ ПНЕВМАТИЧЕСКИЙ</t>
  </si>
  <si>
    <t>КЛЮЧ ГАЕЧНЫЙ С ОТКРЫТЫМ ЗЕВОМ ДВУСТОРОННИЙ</t>
  </si>
  <si>
    <t xml:space="preserve">КЛЮЧ С ОТКРЫТЫМ ЗЕВОМ ДВУСТОРОННИЙ ГАЕЧНЫЙ </t>
  </si>
  <si>
    <t xml:space="preserve">КЛЮЧ ГАЕЧНЫЙ С ОТКРЫТЫМ ЗЕВОМ ДВУСТОРОННИЙ </t>
  </si>
  <si>
    <t>КЛЮЧ ГАЗОВЫЙ НАКИДНОЙ</t>
  </si>
  <si>
    <t>КЛЮЧ МОМЕНТНЫЙ ПРЕДЕЛЬНЫЙ РЕГУЛИРУЕМЫЙ</t>
  </si>
  <si>
    <t>ГОЛОВКА СМЕННАЯ ТОРЦЕВАЯ ДЛЯ ГАЙКОВЕРТА</t>
  </si>
  <si>
    <t>КЛЮЧ ГАЕЧНЫЙ КОМБИНИРОВАННЫЙ С КОЛЬЦЕВЫМ И ОТКРЫТЫМ ЗЕВОМ ИСКРОБЕЗОПАСНЫЙ</t>
  </si>
  <si>
    <t>МОЛОТОК С ДВУМЯ БОЙКАМИ ИСКРОБЕЗОПАСНЫЙ</t>
  </si>
  <si>
    <t>КЛЮЧ ГАЕЧНЫЙ С ОТКРЫТЫМ ЗЕВОМ ИСКРОБЕЗОПАСНЫЙ</t>
  </si>
  <si>
    <t>РК-02</t>
  </si>
  <si>
    <t>ПЛОСКОГУБЦЫ СИЛОВЫЕ КОМБИНИРОВАННЫЕ</t>
  </si>
  <si>
    <t>Сорт, размер, характеристики</t>
  </si>
  <si>
    <t>L=550</t>
  </si>
  <si>
    <t>L=160 VDE ДО 1000В</t>
  </si>
  <si>
    <t>17Х19-175</t>
  </si>
  <si>
    <t>19Х22-205</t>
  </si>
  <si>
    <t>32Х36</t>
  </si>
  <si>
    <t>11Х14-140</t>
  </si>
  <si>
    <t>8Х10-120</t>
  </si>
  <si>
    <t>22Х24 L=245</t>
  </si>
  <si>
    <t>13Х17-160</t>
  </si>
  <si>
    <t>13Х14-140</t>
  </si>
  <si>
    <t>30Х32-280</t>
  </si>
  <si>
    <t>№3</t>
  </si>
  <si>
    <t>30</t>
  </si>
  <si>
    <t>19 L=35 1/2ДЮЙМА</t>
  </si>
  <si>
    <t>19Х19 L=220</t>
  </si>
  <si>
    <t>22Х22 L=250</t>
  </si>
  <si>
    <t>24Х24 L=268</t>
  </si>
  <si>
    <t>30Х30 L=313</t>
  </si>
  <si>
    <t>32Х32 L=333</t>
  </si>
  <si>
    <t>36Х36 L=355</t>
  </si>
  <si>
    <t>900Г</t>
  </si>
  <si>
    <t>14Х17</t>
  </si>
  <si>
    <t>Ярославль ВЧДр АО ВРК-2</t>
  </si>
  <si>
    <r>
      <t xml:space="preserve">Начальная (максимальная) цена договора включает в себя все применимые согласно законодательству Российской Федерации налоги, платежи, сборы, стоимость доставки Товара до склада Грузополучателя, а также стоимость погрузочно-разгрузочных работ на складе отгрузки, запорных устройств, защитной упаковки, необоротной тары, расходы, связанные с доставкой Товара и прочие расходы Поставщика, прямо или косвенно связанные с поставкой Товара и исполнением Поставщиком своих обязательств и составляет </t>
    </r>
    <r>
      <rPr>
        <u/>
        <sz val="12"/>
        <rFont val="Times New Roman"/>
        <family val="1"/>
        <charset val="204"/>
      </rPr>
      <t>317 000 (триста семнадцать тысяч) рублей 00 копеек без учета НДС и 374 060 (триста семьдесят четыре тысячи шестьдесят) рублей 00 копеек копейки с учетом НДС 18%.</t>
    </r>
  </si>
  <si>
    <t>1.Сведения о начальной (максимальной) цене договора и расходах участника</t>
  </si>
  <si>
    <t>Приложение № 1
к приглашению к участию в конкурентном отборе</t>
  </si>
  <si>
    <t>6.Расчет стоимости товаров за единицу</t>
  </si>
  <si>
    <t xml:space="preserve">Конкурентный отбор проводится путем снижения начальной (максимальной) цены договора (цена лота) за весь объем закупаемых товаров без учета НДС.
По результатам конкурентного отбора стоимость каждого наименования товаров за единицу без учета НДС подлежит снижению от начальной пропорционально коэффициенту снижения начальной (максимальной) цены договора (цена лота) без учета НДС, полученному по итогам проведения конкурентного отбора.
</t>
  </si>
  <si>
    <t>ГОСТ 5191-79                                 "Резаки инжекторные для ручной кислородной резки. Типы, основные параметры и общие технические требования"</t>
  </si>
  <si>
    <t>ГОЛОВКА ТОРЦЕВАЯ УДАРНАЯ ШЕСТИГРАННАЯ</t>
  </si>
  <si>
    <t>ГОСТ Р 53925-2010 "Плоскогубцы комбинированные. Общие технические требования, методы контроля и испытаний"</t>
  </si>
  <si>
    <t>ГОСТ 10210-83 «Гайковерты ручные пневматические. Основные параметры».</t>
  </si>
  <si>
    <t>ГОСТ 2839-80 "Ключи гаечные с открытым зевом двусторонние. Конструкция и размеры"</t>
  </si>
  <si>
    <t>ГОСТ 18981-73 "Ключи трубные рычажные. Технические условия"</t>
  </si>
  <si>
    <t>ГОСТ 33530-2015 "Инструмент монтажный для нормированной затяжки резьбовых соединений. Ключи моментные. Общие технические условия"</t>
  </si>
  <si>
    <t>ГОСТ 25604-83 "Сменные головки. Типы и основные размеры"</t>
  </si>
  <si>
    <r>
      <rPr>
        <u/>
        <sz val="10"/>
        <color theme="1"/>
        <rFont val="Times New Roman"/>
        <family val="1"/>
        <charset val="204"/>
      </rPr>
      <t xml:space="preserve">ГОСТ 2839-80 </t>
    </r>
    <r>
      <rPr>
        <sz val="10"/>
        <color theme="1"/>
        <rFont val="Times New Roman"/>
        <family val="1"/>
        <charset val="204"/>
      </rPr>
      <t xml:space="preserve">"Ключи гаечные с открытым зевом двусторонние. Конструкция и размеры"                  </t>
    </r>
    <r>
      <rPr>
        <u/>
        <sz val="10"/>
        <color theme="1"/>
        <rFont val="Times New Roman"/>
        <family val="1"/>
        <charset val="204"/>
      </rPr>
      <t>ГОСТ 32407-2013</t>
    </r>
    <r>
      <rPr>
        <sz val="10"/>
        <color theme="1"/>
        <rFont val="Times New Roman"/>
        <family val="1"/>
        <charset val="204"/>
      </rPr>
      <t xml:space="preserve"> "Взрывоопасные среды. Часть 36. Неэлектрическое оборудование для взрывоопасных сред. Общие требования и методы испытаний"        </t>
    </r>
  </si>
  <si>
    <r>
      <rPr>
        <u/>
        <sz val="10"/>
        <color theme="1"/>
        <rFont val="Times New Roman"/>
        <family val="1"/>
        <charset val="204"/>
      </rPr>
      <t>ГОСТ 2310-77</t>
    </r>
    <r>
      <rPr>
        <sz val="10"/>
        <color theme="1"/>
        <rFont val="Times New Roman"/>
        <family val="1"/>
        <charset val="204"/>
      </rPr>
      <t xml:space="preserve"> "Молотки слесарные стальные. Технические условия"                  </t>
    </r>
    <r>
      <rPr>
        <u/>
        <sz val="10"/>
        <color theme="1"/>
        <rFont val="Times New Roman"/>
        <family val="1"/>
        <charset val="204"/>
      </rPr>
      <t>ГОСТ 32407-2013</t>
    </r>
    <r>
      <rPr>
        <sz val="10"/>
        <color theme="1"/>
        <rFont val="Times New Roman"/>
        <family val="1"/>
        <charset val="204"/>
      </rPr>
      <t xml:space="preserve"> "Взрывоопасные среды. Часть 36. Неэлектрическое оборудование для взрывоопасных сред. Общие требования и методы испытаний"        </t>
    </r>
  </si>
  <si>
    <t>Не установлены</t>
  </si>
  <si>
    <t>В течении 14 (четырнадцати) дней с даты подписания Спецификации. Срок действия договора до 30 апреля 2018 года.</t>
  </si>
  <si>
    <t xml:space="preserve">Оплата товара осуществляется Покупателем путем перечисления денежных средств на расчетный счет Поставщика, после отгрузки каждой партии товара в течение 30 (тридцати) календарных дней с даты получения от Поставщика полного комплекта документов (счета, счет-фактуры (не предоставляется, если Товар не облагается НДС на основании статьи 346.12 Налогового Кодекса РФ), товарной накладной по форме ТОРГ-12, сертификатов (паспортов) качества. </t>
  </si>
  <si>
    <t>Приёмка товаров по качеству осуществляется в соответствии с прилагаемым к товару сертификатом (паспортом) качества (сертификатом соответствия) или техническим паспортом.
В случае обнаружения несоответствия товара по количеству и (или) качеству Покупатель вызывает Поставщика для составления акта. При неявке представителя Поставщика в течение трёх календарных дней с даты направления извещения о вызове Покупатель в одностороннем порядке составляет акт, удостоверяющий недостачу и (или) несоответствие качеству, комплектности, ассортименту товара и направляет его в адрес Поставщика.
Восполнение недопоставки или замена товара (партии товара) ненадлежащего качества производится не позднее 10 (десяти) календарных дней с даты получения требования Покупателя. Замена товара ненадлежащего качества, восполнение недопоставленного в срок объема или уменьшение стоимости партии товара не освобождает Поставщика от ответственности.
В случае поставки некомплектного товара или товаров, несоответствующего ассортимента, Покупатель вправе отказаться от приемки таких товаров. Такой отказ не считается отказом от исполнения обязательств и не влечет прекращение Договора.
В случае недопоставки товара оплате подлежит исключительно фактически поставленное количество товара.</t>
  </si>
  <si>
    <t>Товар поставляется партиями. Партии товара и сроки их поставки Стороны согласовывают ежеквартально в Спецификациях. 
Товар поставляется только на основании подписанных обеими Сторонами Спецификаций.
Покупатель направляет Поставщику оформленную надлежащим образом Спецификацию на поставку товара. Спецификация направляется всеми доступными способами (курьер, электронная почта, факсимильная связь). 
Покупатель вправе не принимать и не оплачивать товар, отгруженный без подписанных Спецификаций.
Поставщик обязан доставить товар своими силами и средствами на склад Покупателя по адресам и в сроки, указанные в Спецификациях. Все расходы по доставке товара несет Поставщик
Покупатель вправе отказаться от принятия товара, поставка которого просрочена.
Разгрузка товара на складе Грузополучателя производится силами Покупателя.
Окончательная сумма договора формируется из сумм Спецификаций по фактически поставленному товару.
Покупатель оплачивает поставленный товар в сумме, определенной Спецификациями. При уменьшении количества поставляемого товара, Поставщик не будет иметь право требовать от Покупателя осуществить выборку и оплату оставшегося объема товара.</t>
  </si>
  <si>
    <t>70-350НМ S=24</t>
  </si>
  <si>
    <t>Толщина разрезаемой стали, мм: 3-200
Горючий газ: пропан
Диаметр рукава, мм: 9/9
Габаритные размеры, мм: длина 580
Масса, кг: 1,3</t>
  </si>
  <si>
    <t>Предназначены для высоких нагрузок.
Хорошая передача усилия с рычага облегчает перекусывание.
Высокоточные режущие кромки с индукционной закалкой, твердость 62-64 HRC.
Для работы с круглыми и плоскими в сечении материалами.
Для всех видов проволоки, включая рояльную струну, до 1,6 мм.
Изготовлены из специальной закаленной, отпущеной инструментальной стали.
Поверхность зеркально-хромированная.
Ручки с VDE-изоляцией изготовленные методом окунания в соответствии с EN 60900 / IEC 60900:2004.
Код EAN 4010886672037.</t>
  </si>
  <si>
    <t xml:space="preserve">Длина 500 мм, диаметр трубы 3 дюйма, масса 3,5 кг, угол губок 45 град. Для захвата трубы диаметрами из диапазона 20-63 мм </t>
  </si>
  <si>
    <t>Тип крепления квадрат с подпружиненным шариком  
Форма наконечника внутренний шестигранник
Размер посадки 1/2 дюйма  
Ударная да
Размер головки, мм 30</t>
  </si>
  <si>
    <t>Тип крепления квадрат с подпружиненным шариком  
Форма наконечника внутренний шестигранник
Размер посадки 1/2 дюйма  
Ударная да
Размер головки, мм 19</t>
  </si>
  <si>
    <t>Гарантированная точность крутящего момента ± 3%.
Уровень точности сохраняется на протяжении 10 000 операций.
Диапазон значений крутящего момента от 70 до 350 Нм.
Прочная и надежная конструкция ключей, в том числе храпового механизма. Легкость установки точного значения крутящего момента.
Съемный приводной квадрат для правого и левого вращения.
При достижении заданного момента затяжки автоматически подается слышимый и ощутимый рукой сигнал (щелчок).</t>
  </si>
  <si>
    <t>С пластиковой рукояткой
Удобная и безопасная работа
Твердость медно-берилиевого сплава (Cu-Be): 35–40 HRC
Твердость алюминиево-бронзового сплава (Al-Bron): 25–30 HRC
В медно-берилиевом (Cu-Be) сплаве не содержится железо (Fe)
Безопасное применение в качестве немагнитного инструмента.                                                                        Должен иметь сертификат.</t>
  </si>
  <si>
    <t>Комплект ЗИП к резаку МАЯК, предназначенному для ручной разделительной резки углеродистых и низколегированных сталей толщиной до 200 мм. Мундштук внутр. № 1 253-1001-01 № 2 № 3 № 4 № 5 Мундштук нар. № 1 253-1002 1 № 2 -01 1 Сопло подогревающее 253-1003 1</t>
  </si>
  <si>
    <t>Пневмогайковерт ручной ударный реверсивный прямой предназначен для сборки и разборки жестких резьбовых соединений, при проведении монтажных и демонтажных работ в строительстве и машиностроении. 
(резьба 20-42мм)
"Прямой - квадрат шпинделя 1 - 1/4"" (33мм)
- момент затяжки 1600 Н.м.
- комплектуется головками S-41, 46
- расход воздуха 1100 л/мин
- давление 6,3 бар
- масса 8,5 кг</t>
  </si>
  <si>
    <t>Гайковерт пневматический предназначен для завинчивания и отвинчивания жестких резьбовых соединений.
Тип пистолетный
Квадрат шпинделя, мм 16
Макс. диаметр затягиваемой резьбы, мм 20
Макс. момент затяжки, Нм 405
Головка, мм 20
Расход воздуха, л/мин 770
Рабочее давление, атм 6,3
Габаритные размеры, мм 234х78х210
Масса, кг 3,7</t>
  </si>
  <si>
    <t>Ключи гаечные с открытым зевом (рожковый) двусторонний зевы
Имеют разворот относительно ручки 15 градусов.
Инструмент изготавливается из стали 40Х, имеет защитное цинковое покрытие</t>
  </si>
  <si>
    <t>Ключ искробезопасный комбинированный (рожково-накидной) с одной накидной головкой и одной кольцевой, обе имеют одинаковый размер.
Комбинированные взрывобезопасные ключи из специального бронзового сплава, в котором основной материал изготовления – медь, с добавлением алюминия, никеля и железа, соотношением к общей массе не более 22 %.
Должен иметь сертификат.</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</si>
</sst>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indexed="8"/>
      <name val="Calibri"/>
      <family val="2"/>
      <charset val="204"/>
    </font>
    <font>
      <b/>
      <sz val="10"/>
      <color theme="1"/>
      <name val="Times New Roman"/>
      <family val="1"/>
      <charset val="204"/>
    </font>
    <font>
      <sz val="12"/>
      <name val="Times New Roman"/>
      <family val="1"/>
      <charset val="204"/>
    </font>
    <font>
      <b/>
      <sz val="12"/>
      <color theme="1"/>
      <name val="Times New Roman"/>
      <family val="1"/>
      <charset val="204"/>
    </font>
    <font>
      <b/>
      <sz val="10"/>
      <name val="Times New Roman"/>
      <family val="1"/>
      <charset val="204"/>
    </font>
    <font>
      <sz val="11"/>
      <name val="Times New Roman"/>
      <family val="1"/>
      <charset val="204"/>
    </font>
    <font>
      <b/>
      <sz val="20"/>
      <color theme="1"/>
      <name val="Times New Roman"/>
      <family val="1"/>
      <charset val="204"/>
    </font>
    <font>
      <b/>
      <sz val="16"/>
      <color theme="1"/>
      <name val="Times New Roman"/>
      <family val="1"/>
      <charset val="204"/>
    </font>
    <font>
      <b/>
      <sz val="14"/>
      <name val="Times New Roman"/>
      <family val="1"/>
      <charset val="204"/>
    </font>
    <font>
      <b/>
      <sz val="16"/>
      <name val="Times New Roman"/>
      <family val="1"/>
      <charset val="204"/>
    </font>
    <font>
      <u/>
      <sz val="12"/>
      <name val="Times New Roman"/>
      <family val="1"/>
      <charset val="204"/>
    </font>
    <font>
      <b/>
      <sz val="10"/>
      <color rgb="FF000000"/>
      <name val="Times New Roman"/>
      <family val="1"/>
      <charset val="204"/>
    </font>
    <font>
      <sz val="10"/>
      <name val="Times New Roman"/>
      <family val="1"/>
      <charset val="204"/>
    </font>
    <font>
      <sz val="10"/>
      <color theme="1"/>
      <name val="Times New Roman"/>
      <family val="1"/>
      <charset val="204"/>
    </font>
    <font>
      <u/>
      <sz val="10"/>
      <color theme="1"/>
      <name val="Times New Roman"/>
      <family val="1"/>
      <charset val="204"/>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42">
    <xf numFmtId="0" fontId="0" fillId="0" borderId="0" xfId="0"/>
    <xf numFmtId="0" fontId="6" fillId="0" borderId="1" xfId="1" applyNumberFormat="1" applyFont="1" applyFill="1" applyBorder="1" applyAlignment="1">
      <alignment horizontal="center" vertical="center" wrapText="1"/>
    </xf>
    <xf numFmtId="4" fontId="9" fillId="0" borderId="1" xfId="1" applyNumberFormat="1" applyFont="1" applyFill="1" applyBorder="1" applyAlignment="1">
      <alignment horizontal="center" vertical="center" wrapText="1"/>
    </xf>
    <xf numFmtId="0" fontId="0" fillId="0" borderId="0" xfId="0" applyFill="1"/>
    <xf numFmtId="0" fontId="12" fillId="0" borderId="1" xfId="0"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1" applyNumberFormat="1" applyFont="1" applyFill="1" applyBorder="1" applyAlignment="1">
      <alignment horizontal="left" vertical="center" wrapText="1"/>
    </xf>
    <xf numFmtId="0" fontId="12" fillId="0" borderId="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3" fillId="0" borderId="7" xfId="1" applyNumberFormat="1" applyFont="1" applyFill="1" applyBorder="1" applyAlignment="1">
      <alignment horizontal="center" vertical="center" wrapText="1"/>
    </xf>
    <xf numFmtId="49" fontId="13" fillId="0" borderId="7" xfId="0" applyNumberFormat="1" applyFont="1" applyFill="1" applyBorder="1" applyAlignment="1" applyProtection="1">
      <alignment horizontal="center" vertical="center" wrapText="1"/>
    </xf>
    <xf numFmtId="0" fontId="6" fillId="0" borderId="7"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 fontId="6" fillId="0" borderId="7" xfId="1" applyNumberFormat="1"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3" fillId="0" borderId="4" xfId="1" applyNumberFormat="1" applyFont="1" applyFill="1" applyBorder="1" applyAlignment="1">
      <alignment horizontal="left" vertical="center" wrapText="1"/>
    </xf>
    <xf numFmtId="0" fontId="3" fillId="0" borderId="6" xfId="1" applyNumberFormat="1" applyFont="1" applyFill="1" applyBorder="1" applyAlignment="1">
      <alignment horizontal="left" vertical="center" wrapText="1"/>
    </xf>
    <xf numFmtId="0" fontId="3" fillId="0" borderId="5" xfId="1" applyNumberFormat="1" applyFont="1" applyFill="1" applyBorder="1" applyAlignment="1">
      <alignment horizontal="left" vertical="center" wrapText="1"/>
    </xf>
    <xf numFmtId="0" fontId="4" fillId="0" borderId="0" xfId="0" applyFont="1" applyFill="1" applyBorder="1" applyAlignment="1">
      <alignment horizontal="right" vertical="center" wrapText="1"/>
    </xf>
    <xf numFmtId="0" fontId="10" fillId="2" borderId="1" xfId="1" applyNumberFormat="1" applyFont="1" applyFill="1" applyBorder="1" applyAlignment="1">
      <alignment horizontal="center" vertical="center" wrapText="1"/>
    </xf>
    <xf numFmtId="0" fontId="9" fillId="0" borderId="2" xfId="1" applyNumberFormat="1" applyFont="1" applyFill="1" applyBorder="1" applyAlignment="1">
      <alignment horizontal="left" vertical="center" wrapText="1"/>
    </xf>
    <xf numFmtId="0" fontId="9" fillId="0" borderId="3" xfId="1" applyNumberFormat="1" applyFont="1" applyFill="1" applyBorder="1" applyAlignment="1">
      <alignment horizontal="left" vertical="center" wrapText="1"/>
    </xf>
    <xf numFmtId="0" fontId="9" fillId="0" borderId="4" xfId="1" applyNumberFormat="1" applyFont="1" applyFill="1" applyBorder="1" applyAlignment="1">
      <alignment horizontal="left" vertical="center" wrapText="1"/>
    </xf>
    <xf numFmtId="0" fontId="9" fillId="0" borderId="5" xfId="1"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0" fontId="7" fillId="0" borderId="0" xfId="0" applyFont="1" applyFill="1" applyAlignment="1">
      <alignment horizontal="center" vertical="center"/>
    </xf>
    <xf numFmtId="0" fontId="9" fillId="0" borderId="4" xfId="1" applyNumberFormat="1" applyFont="1" applyFill="1" applyBorder="1" applyAlignment="1">
      <alignment horizontal="center" vertical="center" wrapText="1"/>
    </xf>
    <xf numFmtId="0" fontId="9" fillId="0" borderId="5" xfId="1" applyNumberFormat="1" applyFont="1" applyFill="1" applyBorder="1" applyAlignment="1">
      <alignment horizontal="center" vertical="center" wrapText="1"/>
    </xf>
    <xf numFmtId="0" fontId="3" fillId="0" borderId="1" xfId="1" applyNumberFormat="1" applyFont="1" applyFill="1" applyBorder="1" applyAlignment="1">
      <alignment horizontal="left" vertical="center" wrapText="1"/>
    </xf>
    <xf numFmtId="0" fontId="10" fillId="0" borderId="1" xfId="1" applyNumberFormat="1" applyFont="1" applyFill="1" applyBorder="1" applyAlignment="1">
      <alignment horizontal="center" vertical="center" wrapText="1"/>
    </xf>
    <xf numFmtId="0" fontId="9" fillId="0" borderId="1" xfId="1" applyNumberFormat="1" applyFont="1" applyFill="1" applyBorder="1" applyAlignment="1">
      <alignment horizontal="left" vertical="center" wrapText="1"/>
    </xf>
    <xf numFmtId="0" fontId="3" fillId="0" borderId="4" xfId="1" applyNumberFormat="1" applyFont="1" applyFill="1" applyBorder="1" applyAlignment="1">
      <alignment horizontal="left" vertical="justify" wrapText="1"/>
    </xf>
    <xf numFmtId="0" fontId="3" fillId="0" borderId="6" xfId="1" applyNumberFormat="1" applyFont="1" applyFill="1" applyBorder="1" applyAlignment="1">
      <alignment horizontal="left" vertical="justify" wrapText="1"/>
    </xf>
    <xf numFmtId="0" fontId="3" fillId="0" borderId="5" xfId="1" applyNumberFormat="1" applyFont="1" applyFill="1" applyBorder="1" applyAlignment="1">
      <alignment horizontal="left" vertical="justify"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Fill="1" applyBorder="1" applyAlignment="1">
      <alignment horizontal="left" vertical="center" wrapText="1"/>
    </xf>
  </cellXfs>
  <cellStyles count="2">
    <cellStyle name="Обычный" xfId="0" builtinId="0"/>
    <cellStyle name="Обычный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zoomScale="85" zoomScaleNormal="85" workbookViewId="0">
      <selection activeCell="E27" sqref="E27"/>
    </sheetView>
  </sheetViews>
  <sheetFormatPr defaultRowHeight="15" x14ac:dyDescent="0.25"/>
  <cols>
    <col min="1" max="1" width="5.7109375" style="3" customWidth="1"/>
    <col min="2" max="2" width="46" style="3" customWidth="1"/>
    <col min="3" max="3" width="30.7109375" style="3" customWidth="1"/>
    <col min="4" max="4" width="24" style="3" customWidth="1"/>
    <col min="5" max="5" width="41.42578125" style="3" customWidth="1"/>
    <col min="6" max="6" width="30.28515625" style="3" customWidth="1"/>
    <col min="7" max="7" width="34.28515625" style="3" customWidth="1"/>
    <col min="8" max="8" width="9.140625" style="3"/>
    <col min="9" max="9" width="12.5703125" style="3" customWidth="1"/>
    <col min="10" max="10" width="18.5703125" style="3" customWidth="1"/>
    <col min="11" max="11" width="19.42578125" style="3" customWidth="1"/>
    <col min="12" max="12" width="21.7109375" customWidth="1"/>
    <col min="13" max="13" width="18.28515625" customWidth="1"/>
  </cols>
  <sheetData>
    <row r="1" spans="1:11" ht="15" customHeight="1" x14ac:dyDescent="0.25">
      <c r="A1" s="22" t="s">
        <v>78</v>
      </c>
      <c r="B1" s="22"/>
      <c r="C1" s="22"/>
      <c r="D1" s="22"/>
      <c r="E1" s="22"/>
      <c r="F1" s="22"/>
      <c r="G1" s="22"/>
      <c r="H1" s="22"/>
      <c r="I1" s="22"/>
      <c r="J1" s="22"/>
      <c r="K1" s="22"/>
    </row>
    <row r="2" spans="1:11" ht="15" customHeight="1" x14ac:dyDescent="0.25">
      <c r="A2" s="22"/>
      <c r="B2" s="22"/>
      <c r="C2" s="22"/>
      <c r="D2" s="22"/>
      <c r="E2" s="22"/>
      <c r="F2" s="22"/>
      <c r="G2" s="22"/>
      <c r="H2" s="22"/>
      <c r="I2" s="22"/>
      <c r="J2" s="22"/>
      <c r="K2" s="22"/>
    </row>
    <row r="3" spans="1:11" ht="3.75" customHeight="1" x14ac:dyDescent="0.25">
      <c r="A3" s="22"/>
      <c r="B3" s="22"/>
      <c r="C3" s="22"/>
      <c r="D3" s="22"/>
      <c r="E3" s="22"/>
      <c r="F3" s="22"/>
      <c r="G3" s="22"/>
      <c r="H3" s="22"/>
      <c r="I3" s="22"/>
      <c r="J3" s="22"/>
      <c r="K3" s="22"/>
    </row>
    <row r="4" spans="1:11" ht="15" customHeight="1" x14ac:dyDescent="0.25">
      <c r="A4" s="29" t="s">
        <v>11</v>
      </c>
      <c r="B4" s="29"/>
      <c r="C4" s="29"/>
      <c r="D4" s="29"/>
      <c r="E4" s="29"/>
      <c r="F4" s="29"/>
      <c r="G4" s="29"/>
      <c r="H4" s="29"/>
      <c r="I4" s="29"/>
      <c r="J4" s="29"/>
      <c r="K4" s="29"/>
    </row>
    <row r="5" spans="1:11" ht="6" customHeight="1" x14ac:dyDescent="0.25">
      <c r="A5" s="29"/>
      <c r="B5" s="29"/>
      <c r="C5" s="29"/>
      <c r="D5" s="29"/>
      <c r="E5" s="29"/>
      <c r="F5" s="29"/>
      <c r="G5" s="29"/>
      <c r="H5" s="29"/>
      <c r="I5" s="29"/>
      <c r="J5" s="29"/>
      <c r="K5" s="29"/>
    </row>
    <row r="7" spans="1:11" ht="20.25" x14ac:dyDescent="0.25">
      <c r="A7" s="28" t="s">
        <v>77</v>
      </c>
      <c r="B7" s="28"/>
      <c r="C7" s="28"/>
      <c r="D7" s="28"/>
      <c r="E7" s="28"/>
      <c r="F7" s="28"/>
      <c r="G7" s="28"/>
      <c r="H7" s="28"/>
      <c r="I7" s="28"/>
      <c r="J7" s="28"/>
      <c r="K7" s="28"/>
    </row>
    <row r="8" spans="1:11" ht="66.75" customHeight="1" x14ac:dyDescent="0.25">
      <c r="A8" s="14" t="s">
        <v>30</v>
      </c>
      <c r="B8" s="14" t="s">
        <v>0</v>
      </c>
      <c r="C8" s="14" t="s">
        <v>8</v>
      </c>
      <c r="D8" s="14" t="s">
        <v>52</v>
      </c>
      <c r="E8" s="14" t="s">
        <v>9</v>
      </c>
      <c r="F8" s="15" t="s">
        <v>5</v>
      </c>
      <c r="G8" s="15" t="s">
        <v>7</v>
      </c>
      <c r="H8" s="15" t="s">
        <v>1</v>
      </c>
      <c r="I8" s="15" t="s">
        <v>2</v>
      </c>
      <c r="J8" s="15" t="s">
        <v>3</v>
      </c>
      <c r="K8" s="15" t="s">
        <v>4</v>
      </c>
    </row>
    <row r="9" spans="1:11" ht="69.75" customHeight="1" x14ac:dyDescent="0.25">
      <c r="A9" s="9">
        <v>1</v>
      </c>
      <c r="B9" s="10" t="s">
        <v>38</v>
      </c>
      <c r="C9" s="11" t="s">
        <v>81</v>
      </c>
      <c r="D9" s="38" t="s">
        <v>53</v>
      </c>
      <c r="E9" s="8" t="s">
        <v>97</v>
      </c>
      <c r="F9" s="11" t="s">
        <v>75</v>
      </c>
      <c r="G9" s="12" t="s">
        <v>6</v>
      </c>
      <c r="H9" s="13" t="s">
        <v>32</v>
      </c>
      <c r="I9" s="13">
        <v>6</v>
      </c>
      <c r="J9" s="16">
        <v>2200</v>
      </c>
      <c r="K9" s="16">
        <f>I9*J9</f>
        <v>13200</v>
      </c>
    </row>
    <row r="10" spans="1:11" ht="94.5" customHeight="1" x14ac:dyDescent="0.25">
      <c r="A10" s="4">
        <f>A9+1</f>
        <v>2</v>
      </c>
      <c r="B10" s="6" t="s">
        <v>39</v>
      </c>
      <c r="C10" s="7" t="s">
        <v>50</v>
      </c>
      <c r="D10" s="5" t="s">
        <v>14</v>
      </c>
      <c r="E10" s="39" t="s">
        <v>104</v>
      </c>
      <c r="F10" s="11" t="s">
        <v>75</v>
      </c>
      <c r="G10" s="12" t="s">
        <v>6</v>
      </c>
      <c r="H10" s="1" t="s">
        <v>31</v>
      </c>
      <c r="I10" s="1">
        <v>20</v>
      </c>
      <c r="J10" s="17">
        <v>500</v>
      </c>
      <c r="K10" s="17">
        <f t="shared" ref="K10:K34" si="0">I10*J10</f>
        <v>10000</v>
      </c>
    </row>
    <row r="11" spans="1:11" ht="207" customHeight="1" x14ac:dyDescent="0.25">
      <c r="A11" s="4">
        <f t="shared" ref="A11:A34" si="1">A10+1</f>
        <v>3</v>
      </c>
      <c r="B11" s="6" t="s">
        <v>51</v>
      </c>
      <c r="C11" s="7" t="s">
        <v>83</v>
      </c>
      <c r="D11" s="38" t="s">
        <v>54</v>
      </c>
      <c r="E11" s="39" t="s">
        <v>98</v>
      </c>
      <c r="F11" s="11" t="s">
        <v>75</v>
      </c>
      <c r="G11" s="12" t="s">
        <v>6</v>
      </c>
      <c r="H11" s="1" t="s">
        <v>32</v>
      </c>
      <c r="I11" s="1">
        <v>6</v>
      </c>
      <c r="J11" s="17">
        <v>300</v>
      </c>
      <c r="K11" s="17">
        <f t="shared" si="0"/>
        <v>1800</v>
      </c>
    </row>
    <row r="12" spans="1:11" ht="154.5" customHeight="1" x14ac:dyDescent="0.25">
      <c r="A12" s="4">
        <f t="shared" si="1"/>
        <v>4</v>
      </c>
      <c r="B12" s="6" t="s">
        <v>40</v>
      </c>
      <c r="C12" s="5" t="s">
        <v>84</v>
      </c>
      <c r="D12" s="5" t="s">
        <v>14</v>
      </c>
      <c r="E12" s="40" t="s">
        <v>105</v>
      </c>
      <c r="F12" s="11" t="s">
        <v>75</v>
      </c>
      <c r="G12" s="12" t="s">
        <v>6</v>
      </c>
      <c r="H12" s="1" t="s">
        <v>32</v>
      </c>
      <c r="I12" s="1">
        <v>3</v>
      </c>
      <c r="J12" s="17">
        <v>19000</v>
      </c>
      <c r="K12" s="17">
        <f t="shared" si="0"/>
        <v>57000</v>
      </c>
    </row>
    <row r="13" spans="1:11" ht="156.75" customHeight="1" x14ac:dyDescent="0.25">
      <c r="A13" s="4">
        <f t="shared" si="1"/>
        <v>5</v>
      </c>
      <c r="B13" s="6" t="s">
        <v>40</v>
      </c>
      <c r="C13" s="5" t="s">
        <v>84</v>
      </c>
      <c r="D13" s="5" t="s">
        <v>14</v>
      </c>
      <c r="E13" s="40" t="s">
        <v>106</v>
      </c>
      <c r="F13" s="11" t="s">
        <v>75</v>
      </c>
      <c r="G13" s="12" t="s">
        <v>6</v>
      </c>
      <c r="H13" s="1" t="s">
        <v>32</v>
      </c>
      <c r="I13" s="1">
        <v>8</v>
      </c>
      <c r="J13" s="17">
        <v>6000</v>
      </c>
      <c r="K13" s="17">
        <f t="shared" si="0"/>
        <v>48000</v>
      </c>
    </row>
    <row r="14" spans="1:11" ht="75.75" customHeight="1" x14ac:dyDescent="0.25">
      <c r="A14" s="4">
        <f t="shared" si="1"/>
        <v>6</v>
      </c>
      <c r="B14" s="6" t="s">
        <v>41</v>
      </c>
      <c r="C14" s="7" t="s">
        <v>85</v>
      </c>
      <c r="D14" s="38" t="s">
        <v>55</v>
      </c>
      <c r="E14" s="40" t="s">
        <v>107</v>
      </c>
      <c r="F14" s="11" t="s">
        <v>75</v>
      </c>
      <c r="G14" s="12" t="s">
        <v>6</v>
      </c>
      <c r="H14" s="1" t="s">
        <v>32</v>
      </c>
      <c r="I14" s="1">
        <v>20</v>
      </c>
      <c r="J14" s="17">
        <v>310</v>
      </c>
      <c r="K14" s="17">
        <f t="shared" si="0"/>
        <v>6200</v>
      </c>
    </row>
    <row r="15" spans="1:11" ht="75.75" customHeight="1" x14ac:dyDescent="0.25">
      <c r="A15" s="4">
        <f t="shared" si="1"/>
        <v>7</v>
      </c>
      <c r="B15" s="6" t="s">
        <v>41</v>
      </c>
      <c r="C15" s="7" t="s">
        <v>85</v>
      </c>
      <c r="D15" s="38" t="s">
        <v>56</v>
      </c>
      <c r="E15" s="40" t="s">
        <v>107</v>
      </c>
      <c r="F15" s="11" t="s">
        <v>75</v>
      </c>
      <c r="G15" s="12" t="s">
        <v>6</v>
      </c>
      <c r="H15" s="1" t="s">
        <v>32</v>
      </c>
      <c r="I15" s="1">
        <v>20</v>
      </c>
      <c r="J15" s="17">
        <v>360</v>
      </c>
      <c r="K15" s="17">
        <f t="shared" si="0"/>
        <v>7200</v>
      </c>
    </row>
    <row r="16" spans="1:11" ht="75.75" customHeight="1" x14ac:dyDescent="0.25">
      <c r="A16" s="4">
        <f t="shared" si="1"/>
        <v>8</v>
      </c>
      <c r="B16" s="6" t="s">
        <v>42</v>
      </c>
      <c r="C16" s="7" t="s">
        <v>85</v>
      </c>
      <c r="D16" s="38" t="s">
        <v>57</v>
      </c>
      <c r="E16" s="40" t="s">
        <v>107</v>
      </c>
      <c r="F16" s="11" t="s">
        <v>75</v>
      </c>
      <c r="G16" s="12" t="s">
        <v>6</v>
      </c>
      <c r="H16" s="1" t="s">
        <v>32</v>
      </c>
      <c r="I16" s="1">
        <v>20</v>
      </c>
      <c r="J16" s="17">
        <v>800</v>
      </c>
      <c r="K16" s="17">
        <f t="shared" si="0"/>
        <v>16000</v>
      </c>
    </row>
    <row r="17" spans="1:11" ht="75.75" customHeight="1" x14ac:dyDescent="0.25">
      <c r="A17" s="4">
        <f t="shared" si="1"/>
        <v>9</v>
      </c>
      <c r="B17" s="6" t="s">
        <v>41</v>
      </c>
      <c r="C17" s="7" t="s">
        <v>85</v>
      </c>
      <c r="D17" s="38" t="s">
        <v>58</v>
      </c>
      <c r="E17" s="40" t="s">
        <v>107</v>
      </c>
      <c r="F17" s="11" t="s">
        <v>75</v>
      </c>
      <c r="G17" s="12" t="s">
        <v>6</v>
      </c>
      <c r="H17" s="1" t="s">
        <v>32</v>
      </c>
      <c r="I17" s="1">
        <v>16</v>
      </c>
      <c r="J17" s="17">
        <v>220</v>
      </c>
      <c r="K17" s="17">
        <f t="shared" si="0"/>
        <v>3520</v>
      </c>
    </row>
    <row r="18" spans="1:11" ht="75.75" customHeight="1" x14ac:dyDescent="0.25">
      <c r="A18" s="4">
        <f t="shared" si="1"/>
        <v>10</v>
      </c>
      <c r="B18" s="6" t="s">
        <v>41</v>
      </c>
      <c r="C18" s="7" t="s">
        <v>85</v>
      </c>
      <c r="D18" s="38" t="s">
        <v>59</v>
      </c>
      <c r="E18" s="40" t="s">
        <v>107</v>
      </c>
      <c r="F18" s="11" t="s">
        <v>75</v>
      </c>
      <c r="G18" s="12" t="s">
        <v>6</v>
      </c>
      <c r="H18" s="1" t="s">
        <v>32</v>
      </c>
      <c r="I18" s="1">
        <v>16</v>
      </c>
      <c r="J18" s="17">
        <v>180</v>
      </c>
      <c r="K18" s="17">
        <f t="shared" si="0"/>
        <v>2880</v>
      </c>
    </row>
    <row r="19" spans="1:11" ht="75.75" customHeight="1" x14ac:dyDescent="0.25">
      <c r="A19" s="4">
        <f t="shared" si="1"/>
        <v>11</v>
      </c>
      <c r="B19" s="6" t="s">
        <v>43</v>
      </c>
      <c r="C19" s="7" t="s">
        <v>85</v>
      </c>
      <c r="D19" s="38" t="s">
        <v>60</v>
      </c>
      <c r="E19" s="40" t="s">
        <v>107</v>
      </c>
      <c r="F19" s="11" t="s">
        <v>75</v>
      </c>
      <c r="G19" s="12" t="s">
        <v>6</v>
      </c>
      <c r="H19" s="1" t="s">
        <v>32</v>
      </c>
      <c r="I19" s="1">
        <v>20</v>
      </c>
      <c r="J19" s="17">
        <v>400</v>
      </c>
      <c r="K19" s="17">
        <f t="shared" si="0"/>
        <v>8000</v>
      </c>
    </row>
    <row r="20" spans="1:11" ht="75.75" customHeight="1" x14ac:dyDescent="0.25">
      <c r="A20" s="4">
        <f t="shared" si="1"/>
        <v>12</v>
      </c>
      <c r="B20" s="6" t="s">
        <v>41</v>
      </c>
      <c r="C20" s="7" t="s">
        <v>85</v>
      </c>
      <c r="D20" s="38" t="s">
        <v>61</v>
      </c>
      <c r="E20" s="40" t="s">
        <v>107</v>
      </c>
      <c r="F20" s="11" t="s">
        <v>75</v>
      </c>
      <c r="G20" s="12" t="s">
        <v>6</v>
      </c>
      <c r="H20" s="1" t="s">
        <v>32</v>
      </c>
      <c r="I20" s="1">
        <v>10</v>
      </c>
      <c r="J20" s="17">
        <v>300</v>
      </c>
      <c r="K20" s="17">
        <f t="shared" si="0"/>
        <v>3000</v>
      </c>
    </row>
    <row r="21" spans="1:11" ht="75.75" customHeight="1" x14ac:dyDescent="0.25">
      <c r="A21" s="4">
        <f t="shared" si="1"/>
        <v>13</v>
      </c>
      <c r="B21" s="6" t="s">
        <v>41</v>
      </c>
      <c r="C21" s="7" t="s">
        <v>85</v>
      </c>
      <c r="D21" s="38" t="s">
        <v>62</v>
      </c>
      <c r="E21" s="40" t="s">
        <v>107</v>
      </c>
      <c r="F21" s="11" t="s">
        <v>75</v>
      </c>
      <c r="G21" s="12" t="s">
        <v>6</v>
      </c>
      <c r="H21" s="1" t="s">
        <v>32</v>
      </c>
      <c r="I21" s="1">
        <v>10</v>
      </c>
      <c r="J21" s="17">
        <v>250</v>
      </c>
      <c r="K21" s="17">
        <f t="shared" si="0"/>
        <v>2500</v>
      </c>
    </row>
    <row r="22" spans="1:11" ht="75.75" customHeight="1" x14ac:dyDescent="0.25">
      <c r="A22" s="4">
        <f t="shared" si="1"/>
        <v>14</v>
      </c>
      <c r="B22" s="6" t="s">
        <v>41</v>
      </c>
      <c r="C22" s="7" t="s">
        <v>85</v>
      </c>
      <c r="D22" s="38" t="s">
        <v>63</v>
      </c>
      <c r="E22" s="40" t="s">
        <v>107</v>
      </c>
      <c r="F22" s="11" t="s">
        <v>75</v>
      </c>
      <c r="G22" s="12" t="s">
        <v>6</v>
      </c>
      <c r="H22" s="1" t="s">
        <v>32</v>
      </c>
      <c r="I22" s="1">
        <v>20</v>
      </c>
      <c r="J22" s="17">
        <v>760</v>
      </c>
      <c r="K22" s="17">
        <f t="shared" si="0"/>
        <v>15200</v>
      </c>
    </row>
    <row r="23" spans="1:11" ht="52.5" customHeight="1" x14ac:dyDescent="0.25">
      <c r="A23" s="4">
        <f t="shared" si="1"/>
        <v>15</v>
      </c>
      <c r="B23" s="6" t="s">
        <v>44</v>
      </c>
      <c r="C23" s="7" t="s">
        <v>86</v>
      </c>
      <c r="D23" s="38" t="s">
        <v>64</v>
      </c>
      <c r="E23" s="41" t="s">
        <v>99</v>
      </c>
      <c r="F23" s="11" t="s">
        <v>75</v>
      </c>
      <c r="G23" s="12" t="s">
        <v>6</v>
      </c>
      <c r="H23" s="1" t="s">
        <v>32</v>
      </c>
      <c r="I23" s="1">
        <v>10</v>
      </c>
      <c r="J23" s="17">
        <v>2500</v>
      </c>
      <c r="K23" s="17">
        <f t="shared" si="0"/>
        <v>25000</v>
      </c>
    </row>
    <row r="24" spans="1:11" ht="177.75" customHeight="1" x14ac:dyDescent="0.25">
      <c r="A24" s="4">
        <f t="shared" si="1"/>
        <v>16</v>
      </c>
      <c r="B24" s="6" t="s">
        <v>45</v>
      </c>
      <c r="C24" s="7" t="s">
        <v>87</v>
      </c>
      <c r="D24" s="38" t="s">
        <v>96</v>
      </c>
      <c r="E24" s="41" t="s">
        <v>102</v>
      </c>
      <c r="F24" s="11" t="s">
        <v>75</v>
      </c>
      <c r="G24" s="12" t="s">
        <v>6</v>
      </c>
      <c r="H24" s="1" t="s">
        <v>32</v>
      </c>
      <c r="I24" s="1">
        <v>6</v>
      </c>
      <c r="J24" s="17">
        <v>6500</v>
      </c>
      <c r="K24" s="17">
        <f t="shared" si="0"/>
        <v>39000</v>
      </c>
    </row>
    <row r="25" spans="1:11" ht="81" customHeight="1" x14ac:dyDescent="0.25">
      <c r="A25" s="4">
        <f t="shared" si="1"/>
        <v>17</v>
      </c>
      <c r="B25" s="6" t="s">
        <v>46</v>
      </c>
      <c r="C25" s="7" t="s">
        <v>88</v>
      </c>
      <c r="D25" s="38" t="s">
        <v>65</v>
      </c>
      <c r="E25" s="40" t="s">
        <v>100</v>
      </c>
      <c r="F25" s="11" t="s">
        <v>75</v>
      </c>
      <c r="G25" s="12" t="s">
        <v>6</v>
      </c>
      <c r="H25" s="1" t="s">
        <v>32</v>
      </c>
      <c r="I25" s="1">
        <v>10</v>
      </c>
      <c r="J25" s="17">
        <v>500</v>
      </c>
      <c r="K25" s="17">
        <f t="shared" si="0"/>
        <v>5000</v>
      </c>
    </row>
    <row r="26" spans="1:11" ht="86.25" customHeight="1" x14ac:dyDescent="0.25">
      <c r="A26" s="4">
        <f t="shared" si="1"/>
        <v>18</v>
      </c>
      <c r="B26" s="6" t="s">
        <v>82</v>
      </c>
      <c r="C26" s="7" t="s">
        <v>88</v>
      </c>
      <c r="D26" s="38" t="s">
        <v>66</v>
      </c>
      <c r="E26" s="40" t="s">
        <v>101</v>
      </c>
      <c r="F26" s="11" t="s">
        <v>75</v>
      </c>
      <c r="G26" s="12" t="s">
        <v>6</v>
      </c>
      <c r="H26" s="1" t="s">
        <v>32</v>
      </c>
      <c r="I26" s="1">
        <v>20</v>
      </c>
      <c r="J26" s="17">
        <v>400</v>
      </c>
      <c r="K26" s="17">
        <f t="shared" si="0"/>
        <v>8000</v>
      </c>
    </row>
    <row r="27" spans="1:11" ht="117.75" customHeight="1" x14ac:dyDescent="0.25">
      <c r="A27" s="4">
        <f t="shared" si="1"/>
        <v>19</v>
      </c>
      <c r="B27" s="6" t="s">
        <v>47</v>
      </c>
      <c r="C27" s="7" t="s">
        <v>89</v>
      </c>
      <c r="D27" s="38" t="s">
        <v>67</v>
      </c>
      <c r="E27" s="40" t="s">
        <v>108</v>
      </c>
      <c r="F27" s="11" t="s">
        <v>75</v>
      </c>
      <c r="G27" s="12" t="s">
        <v>6</v>
      </c>
      <c r="H27" s="1" t="s">
        <v>32</v>
      </c>
      <c r="I27" s="1">
        <v>1</v>
      </c>
      <c r="J27" s="17">
        <v>3500</v>
      </c>
      <c r="K27" s="17">
        <f t="shared" si="0"/>
        <v>3500</v>
      </c>
    </row>
    <row r="28" spans="1:11" ht="117.75" customHeight="1" x14ac:dyDescent="0.25">
      <c r="A28" s="4">
        <f t="shared" si="1"/>
        <v>20</v>
      </c>
      <c r="B28" s="6" t="s">
        <v>47</v>
      </c>
      <c r="C28" s="7" t="s">
        <v>89</v>
      </c>
      <c r="D28" s="38" t="s">
        <v>68</v>
      </c>
      <c r="E28" s="40" t="s">
        <v>108</v>
      </c>
      <c r="F28" s="11" t="s">
        <v>75</v>
      </c>
      <c r="G28" s="12" t="s">
        <v>6</v>
      </c>
      <c r="H28" s="1" t="s">
        <v>32</v>
      </c>
      <c r="I28" s="1">
        <v>1</v>
      </c>
      <c r="J28" s="17">
        <v>4000</v>
      </c>
      <c r="K28" s="17">
        <f t="shared" si="0"/>
        <v>4000</v>
      </c>
    </row>
    <row r="29" spans="1:11" ht="117.75" customHeight="1" x14ac:dyDescent="0.25">
      <c r="A29" s="4">
        <f t="shared" si="1"/>
        <v>21</v>
      </c>
      <c r="B29" s="6" t="s">
        <v>47</v>
      </c>
      <c r="C29" s="7" t="s">
        <v>89</v>
      </c>
      <c r="D29" s="38" t="s">
        <v>69</v>
      </c>
      <c r="E29" s="40" t="s">
        <v>108</v>
      </c>
      <c r="F29" s="11" t="s">
        <v>75</v>
      </c>
      <c r="G29" s="12" t="s">
        <v>6</v>
      </c>
      <c r="H29" s="1" t="s">
        <v>32</v>
      </c>
      <c r="I29" s="1">
        <v>1</v>
      </c>
      <c r="J29" s="17">
        <v>4500</v>
      </c>
      <c r="K29" s="17">
        <f t="shared" si="0"/>
        <v>4500</v>
      </c>
    </row>
    <row r="30" spans="1:11" ht="117.75" customHeight="1" x14ac:dyDescent="0.25">
      <c r="A30" s="4">
        <f t="shared" si="1"/>
        <v>22</v>
      </c>
      <c r="B30" s="6" t="s">
        <v>47</v>
      </c>
      <c r="C30" s="7" t="s">
        <v>89</v>
      </c>
      <c r="D30" s="38" t="s">
        <v>70</v>
      </c>
      <c r="E30" s="40" t="s">
        <v>108</v>
      </c>
      <c r="F30" s="11" t="s">
        <v>75</v>
      </c>
      <c r="G30" s="12" t="s">
        <v>6</v>
      </c>
      <c r="H30" s="1" t="s">
        <v>32</v>
      </c>
      <c r="I30" s="1">
        <v>1</v>
      </c>
      <c r="J30" s="17">
        <v>6500</v>
      </c>
      <c r="K30" s="17">
        <f t="shared" si="0"/>
        <v>6500</v>
      </c>
    </row>
    <row r="31" spans="1:11" ht="117.75" customHeight="1" x14ac:dyDescent="0.25">
      <c r="A31" s="4">
        <f t="shared" si="1"/>
        <v>23</v>
      </c>
      <c r="B31" s="6" t="s">
        <v>47</v>
      </c>
      <c r="C31" s="7" t="s">
        <v>89</v>
      </c>
      <c r="D31" s="38" t="s">
        <v>71</v>
      </c>
      <c r="E31" s="40" t="s">
        <v>108</v>
      </c>
      <c r="F31" s="11" t="s">
        <v>75</v>
      </c>
      <c r="G31" s="12" t="s">
        <v>6</v>
      </c>
      <c r="H31" s="1" t="s">
        <v>32</v>
      </c>
      <c r="I31" s="1">
        <v>1</v>
      </c>
      <c r="J31" s="17">
        <v>7000</v>
      </c>
      <c r="K31" s="17">
        <f t="shared" si="0"/>
        <v>7000</v>
      </c>
    </row>
    <row r="32" spans="1:11" ht="117.75" customHeight="1" x14ac:dyDescent="0.25">
      <c r="A32" s="4">
        <f t="shared" si="1"/>
        <v>24</v>
      </c>
      <c r="B32" s="6" t="s">
        <v>47</v>
      </c>
      <c r="C32" s="7" t="s">
        <v>89</v>
      </c>
      <c r="D32" s="38" t="s">
        <v>72</v>
      </c>
      <c r="E32" s="40" t="s">
        <v>108</v>
      </c>
      <c r="F32" s="11" t="s">
        <v>75</v>
      </c>
      <c r="G32" s="12" t="s">
        <v>6</v>
      </c>
      <c r="H32" s="1" t="s">
        <v>32</v>
      </c>
      <c r="I32" s="1">
        <v>1</v>
      </c>
      <c r="J32" s="17">
        <v>10000</v>
      </c>
      <c r="K32" s="17">
        <f t="shared" si="0"/>
        <v>10000</v>
      </c>
    </row>
    <row r="33" spans="1:11" ht="141.75" customHeight="1" x14ac:dyDescent="0.25">
      <c r="A33" s="4">
        <f t="shared" si="1"/>
        <v>25</v>
      </c>
      <c r="B33" s="6" t="s">
        <v>48</v>
      </c>
      <c r="C33" s="7" t="s">
        <v>90</v>
      </c>
      <c r="D33" s="38" t="s">
        <v>73</v>
      </c>
      <c r="E33" s="40" t="s">
        <v>103</v>
      </c>
      <c r="F33" s="11" t="s">
        <v>75</v>
      </c>
      <c r="G33" s="12" t="s">
        <v>6</v>
      </c>
      <c r="H33" s="1" t="s">
        <v>32</v>
      </c>
      <c r="I33" s="1">
        <v>1</v>
      </c>
      <c r="J33" s="17">
        <v>8000</v>
      </c>
      <c r="K33" s="17">
        <f t="shared" si="0"/>
        <v>8000</v>
      </c>
    </row>
    <row r="34" spans="1:11" ht="117.75" customHeight="1" x14ac:dyDescent="0.25">
      <c r="A34" s="4">
        <f t="shared" si="1"/>
        <v>26</v>
      </c>
      <c r="B34" s="6" t="s">
        <v>49</v>
      </c>
      <c r="C34" s="7" t="s">
        <v>89</v>
      </c>
      <c r="D34" s="38" t="s">
        <v>74</v>
      </c>
      <c r="E34" s="40" t="s">
        <v>108</v>
      </c>
      <c r="F34" s="11" t="s">
        <v>75</v>
      </c>
      <c r="G34" s="12" t="s">
        <v>6</v>
      </c>
      <c r="H34" s="1" t="s">
        <v>32</v>
      </c>
      <c r="I34" s="1">
        <v>1</v>
      </c>
      <c r="J34" s="17">
        <v>2000</v>
      </c>
      <c r="K34" s="17">
        <f t="shared" si="0"/>
        <v>2000</v>
      </c>
    </row>
    <row r="35" spans="1:11" ht="45.75" customHeight="1" x14ac:dyDescent="0.25">
      <c r="A35" s="24" t="s">
        <v>12</v>
      </c>
      <c r="B35" s="25"/>
      <c r="C35" s="1" t="s">
        <v>14</v>
      </c>
      <c r="D35" s="1"/>
      <c r="E35" s="1" t="s">
        <v>14</v>
      </c>
      <c r="F35" s="1" t="s">
        <v>14</v>
      </c>
      <c r="G35" s="1" t="s">
        <v>14</v>
      </c>
      <c r="H35" s="1" t="s">
        <v>14</v>
      </c>
      <c r="I35" s="1" t="s">
        <v>14</v>
      </c>
      <c r="J35" s="1" t="s">
        <v>14</v>
      </c>
      <c r="K35" s="2">
        <f>K9+K10+K11+K12+K13+K14+K15+K16+K17+K18+K19+K20+K21+K22+K23+K24+K25+K26+K27+K28+K29+K30+K31+K32+K33+K34</f>
        <v>317000</v>
      </c>
    </row>
    <row r="36" spans="1:11" ht="48.75" customHeight="1" x14ac:dyDescent="0.25">
      <c r="A36" s="26" t="s">
        <v>13</v>
      </c>
      <c r="B36" s="27"/>
      <c r="C36" s="1" t="s">
        <v>14</v>
      </c>
      <c r="D36" s="1"/>
      <c r="E36" s="1" t="s">
        <v>14</v>
      </c>
      <c r="F36" s="1" t="s">
        <v>14</v>
      </c>
      <c r="G36" s="1" t="s">
        <v>14</v>
      </c>
      <c r="H36" s="1" t="s">
        <v>14</v>
      </c>
      <c r="I36" s="1" t="s">
        <v>14</v>
      </c>
      <c r="J36" s="1" t="s">
        <v>14</v>
      </c>
      <c r="K36" s="2">
        <f>K35*1.18</f>
        <v>374060</v>
      </c>
    </row>
    <row r="37" spans="1:11" ht="67.5" customHeight="1" x14ac:dyDescent="0.25">
      <c r="A37" s="26" t="s">
        <v>15</v>
      </c>
      <c r="B37" s="27"/>
      <c r="C37" s="19" t="s">
        <v>76</v>
      </c>
      <c r="D37" s="20"/>
      <c r="E37" s="20"/>
      <c r="F37" s="20"/>
      <c r="G37" s="20"/>
      <c r="H37" s="20"/>
      <c r="I37" s="20"/>
      <c r="J37" s="20"/>
      <c r="K37" s="21"/>
    </row>
    <row r="38" spans="1:11" ht="20.25" customHeight="1" x14ac:dyDescent="0.25">
      <c r="A38" s="23" t="s">
        <v>33</v>
      </c>
      <c r="B38" s="23"/>
      <c r="C38" s="23"/>
      <c r="D38" s="23"/>
      <c r="E38" s="23"/>
      <c r="F38" s="23"/>
      <c r="G38" s="23"/>
      <c r="H38" s="23"/>
      <c r="I38" s="23"/>
      <c r="J38" s="23"/>
      <c r="K38" s="23"/>
    </row>
    <row r="39" spans="1:11" s="3" customFormat="1" ht="18.75" customHeight="1" x14ac:dyDescent="0.25">
      <c r="A39" s="18" t="s">
        <v>16</v>
      </c>
      <c r="B39" s="18"/>
      <c r="C39" s="18"/>
      <c r="D39" s="18"/>
      <c r="E39" s="18"/>
      <c r="F39" s="18"/>
      <c r="G39" s="18"/>
      <c r="H39" s="18"/>
      <c r="I39" s="18"/>
      <c r="J39" s="18"/>
      <c r="K39" s="18"/>
    </row>
    <row r="40" spans="1:11" s="3" customFormat="1" ht="18.75" customHeight="1" x14ac:dyDescent="0.25">
      <c r="A40" s="30"/>
      <c r="B40" s="31"/>
      <c r="C40" s="19" t="s">
        <v>25</v>
      </c>
      <c r="D40" s="20"/>
      <c r="E40" s="20"/>
      <c r="F40" s="20"/>
      <c r="G40" s="20"/>
      <c r="H40" s="20"/>
      <c r="I40" s="20"/>
      <c r="J40" s="20"/>
      <c r="K40" s="21"/>
    </row>
    <row r="41" spans="1:11" s="3" customFormat="1" ht="18.75" customHeight="1" x14ac:dyDescent="0.25">
      <c r="A41" s="18" t="s">
        <v>9</v>
      </c>
      <c r="B41" s="18"/>
      <c r="C41" s="18"/>
      <c r="D41" s="18"/>
      <c r="E41" s="18"/>
      <c r="F41" s="18"/>
      <c r="G41" s="18"/>
      <c r="H41" s="18"/>
      <c r="I41" s="18"/>
      <c r="J41" s="18"/>
      <c r="K41" s="18"/>
    </row>
    <row r="42" spans="1:11" s="3" customFormat="1" ht="18.75" customHeight="1" x14ac:dyDescent="0.25">
      <c r="A42" s="18"/>
      <c r="B42" s="18"/>
      <c r="C42" s="32" t="s">
        <v>25</v>
      </c>
      <c r="D42" s="32"/>
      <c r="E42" s="32"/>
      <c r="F42" s="32"/>
      <c r="G42" s="32"/>
      <c r="H42" s="32"/>
      <c r="I42" s="32"/>
      <c r="J42" s="32"/>
      <c r="K42" s="32"/>
    </row>
    <row r="43" spans="1:11" s="3" customFormat="1" ht="18.75" customHeight="1" x14ac:dyDescent="0.25">
      <c r="A43" s="18" t="s">
        <v>17</v>
      </c>
      <c r="B43" s="18"/>
      <c r="C43" s="18"/>
      <c r="D43" s="18"/>
      <c r="E43" s="18"/>
      <c r="F43" s="18"/>
      <c r="G43" s="18"/>
      <c r="H43" s="18"/>
      <c r="I43" s="18"/>
      <c r="J43" s="18"/>
      <c r="K43" s="18"/>
    </row>
    <row r="44" spans="1:11" s="3" customFormat="1" ht="49.5" customHeight="1" x14ac:dyDescent="0.25">
      <c r="A44" s="18"/>
      <c r="B44" s="18"/>
      <c r="C44" s="19" t="s">
        <v>34</v>
      </c>
      <c r="D44" s="20"/>
      <c r="E44" s="20"/>
      <c r="F44" s="20"/>
      <c r="G44" s="20"/>
      <c r="H44" s="20"/>
      <c r="I44" s="20"/>
      <c r="J44" s="20"/>
      <c r="K44" s="21"/>
    </row>
    <row r="45" spans="1:11" s="3" customFormat="1" ht="18.75" customHeight="1" x14ac:dyDescent="0.25">
      <c r="A45" s="18" t="s">
        <v>18</v>
      </c>
      <c r="B45" s="18"/>
      <c r="C45" s="18"/>
      <c r="D45" s="18"/>
      <c r="E45" s="18"/>
      <c r="F45" s="18"/>
      <c r="G45" s="18"/>
      <c r="H45" s="18"/>
      <c r="I45" s="18"/>
      <c r="J45" s="18"/>
      <c r="K45" s="18"/>
    </row>
    <row r="46" spans="1:11" s="3" customFormat="1" ht="18.75" customHeight="1" x14ac:dyDescent="0.25">
      <c r="A46" s="18"/>
      <c r="B46" s="18"/>
      <c r="C46" s="19" t="s">
        <v>91</v>
      </c>
      <c r="D46" s="20"/>
      <c r="E46" s="20"/>
      <c r="F46" s="20"/>
      <c r="G46" s="20"/>
      <c r="H46" s="20"/>
      <c r="I46" s="20"/>
      <c r="J46" s="20"/>
      <c r="K46" s="21"/>
    </row>
    <row r="47" spans="1:11" s="3" customFormat="1" ht="18.75" customHeight="1" x14ac:dyDescent="0.25">
      <c r="A47" s="18" t="s">
        <v>10</v>
      </c>
      <c r="B47" s="18"/>
      <c r="C47" s="18"/>
      <c r="D47" s="18"/>
      <c r="E47" s="18"/>
      <c r="F47" s="18"/>
      <c r="G47" s="18"/>
      <c r="H47" s="18"/>
      <c r="I47" s="18"/>
      <c r="J47" s="18"/>
      <c r="K47" s="18"/>
    </row>
    <row r="48" spans="1:11" s="3" customFormat="1" ht="149.25" customHeight="1" x14ac:dyDescent="0.25">
      <c r="A48" s="18"/>
      <c r="B48" s="18"/>
      <c r="C48" s="19" t="s">
        <v>94</v>
      </c>
      <c r="D48" s="20"/>
      <c r="E48" s="20"/>
      <c r="F48" s="20"/>
      <c r="G48" s="20"/>
      <c r="H48" s="20"/>
      <c r="I48" s="20"/>
      <c r="J48" s="20"/>
      <c r="K48" s="21"/>
    </row>
    <row r="49" spans="1:11" s="3" customFormat="1" ht="20.25" customHeight="1" x14ac:dyDescent="0.25">
      <c r="A49" s="33" t="s">
        <v>35</v>
      </c>
      <c r="B49" s="33"/>
      <c r="C49" s="33"/>
      <c r="D49" s="33"/>
      <c r="E49" s="33"/>
      <c r="F49" s="33"/>
      <c r="G49" s="33"/>
      <c r="H49" s="33"/>
      <c r="I49" s="33"/>
      <c r="J49" s="33"/>
      <c r="K49" s="33"/>
    </row>
    <row r="50" spans="1:11" s="3" customFormat="1" ht="18.75" customHeight="1" x14ac:dyDescent="0.25">
      <c r="A50" s="18"/>
      <c r="B50" s="18"/>
      <c r="C50" s="35" t="s">
        <v>26</v>
      </c>
      <c r="D50" s="36"/>
      <c r="E50" s="36"/>
      <c r="F50" s="36"/>
      <c r="G50" s="36"/>
      <c r="H50" s="36"/>
      <c r="I50" s="36"/>
      <c r="J50" s="36"/>
      <c r="K50" s="37"/>
    </row>
    <row r="51" spans="1:11" s="3" customFormat="1" ht="20.25" customHeight="1" x14ac:dyDescent="0.25">
      <c r="A51" s="33" t="s">
        <v>36</v>
      </c>
      <c r="B51" s="33"/>
      <c r="C51" s="33"/>
      <c r="D51" s="33"/>
      <c r="E51" s="33"/>
      <c r="F51" s="33"/>
      <c r="G51" s="33"/>
      <c r="H51" s="33"/>
      <c r="I51" s="33"/>
      <c r="J51" s="33"/>
      <c r="K51" s="33"/>
    </row>
    <row r="52" spans="1:11" s="3" customFormat="1" ht="18.75" customHeight="1" x14ac:dyDescent="0.25">
      <c r="A52" s="34" t="s">
        <v>19</v>
      </c>
      <c r="B52" s="34"/>
      <c r="C52" s="19" t="s">
        <v>27</v>
      </c>
      <c r="D52" s="20"/>
      <c r="E52" s="20"/>
      <c r="F52" s="20"/>
      <c r="G52" s="20"/>
      <c r="H52" s="20"/>
      <c r="I52" s="20"/>
      <c r="J52" s="20"/>
      <c r="K52" s="21"/>
    </row>
    <row r="53" spans="1:11" s="3" customFormat="1" ht="177.75" customHeight="1" x14ac:dyDescent="0.25">
      <c r="A53" s="34" t="s">
        <v>20</v>
      </c>
      <c r="B53" s="34"/>
      <c r="C53" s="32" t="s">
        <v>95</v>
      </c>
      <c r="D53" s="32"/>
      <c r="E53" s="32"/>
      <c r="F53" s="32"/>
      <c r="G53" s="32"/>
      <c r="H53" s="32"/>
      <c r="I53" s="32"/>
      <c r="J53" s="32"/>
      <c r="K53" s="32"/>
    </row>
    <row r="54" spans="1:11" s="3" customFormat="1" ht="18.75" customHeight="1" x14ac:dyDescent="0.25">
      <c r="A54" s="34" t="s">
        <v>21</v>
      </c>
      <c r="B54" s="34"/>
      <c r="C54" s="32" t="s">
        <v>92</v>
      </c>
      <c r="D54" s="32"/>
      <c r="E54" s="32"/>
      <c r="F54" s="32"/>
      <c r="G54" s="32"/>
      <c r="H54" s="32"/>
      <c r="I54" s="32"/>
      <c r="J54" s="32"/>
      <c r="K54" s="32"/>
    </row>
    <row r="55" spans="1:11" s="3" customFormat="1" ht="20.25" customHeight="1" x14ac:dyDescent="0.25">
      <c r="A55" s="33" t="s">
        <v>37</v>
      </c>
      <c r="B55" s="33"/>
      <c r="C55" s="33"/>
      <c r="D55" s="33"/>
      <c r="E55" s="33"/>
      <c r="F55" s="33"/>
      <c r="G55" s="33"/>
      <c r="H55" s="33"/>
      <c r="I55" s="33"/>
      <c r="J55" s="33"/>
      <c r="K55" s="33"/>
    </row>
    <row r="56" spans="1:11" s="3" customFormat="1" ht="18.75" customHeight="1" x14ac:dyDescent="0.25">
      <c r="A56" s="34" t="s">
        <v>22</v>
      </c>
      <c r="B56" s="34"/>
      <c r="C56" s="32" t="s">
        <v>28</v>
      </c>
      <c r="D56" s="32"/>
      <c r="E56" s="32"/>
      <c r="F56" s="32"/>
      <c r="G56" s="32"/>
      <c r="H56" s="32"/>
      <c r="I56" s="32"/>
      <c r="J56" s="32"/>
      <c r="K56" s="32"/>
    </row>
    <row r="57" spans="1:11" s="3" customFormat="1" ht="18.75" customHeight="1" x14ac:dyDescent="0.25">
      <c r="A57" s="34" t="s">
        <v>23</v>
      </c>
      <c r="B57" s="34"/>
      <c r="C57" s="32" t="s">
        <v>29</v>
      </c>
      <c r="D57" s="32"/>
      <c r="E57" s="32"/>
      <c r="F57" s="32"/>
      <c r="G57" s="32"/>
      <c r="H57" s="32"/>
      <c r="I57" s="32"/>
      <c r="J57" s="32"/>
      <c r="K57" s="32"/>
    </row>
    <row r="58" spans="1:11" s="3" customFormat="1" ht="49.5" customHeight="1" x14ac:dyDescent="0.25">
      <c r="A58" s="34" t="s">
        <v>24</v>
      </c>
      <c r="B58" s="34"/>
      <c r="C58" s="19" t="s">
        <v>93</v>
      </c>
      <c r="D58" s="20"/>
      <c r="E58" s="20"/>
      <c r="F58" s="20"/>
      <c r="G58" s="20"/>
      <c r="H58" s="20"/>
      <c r="I58" s="20"/>
      <c r="J58" s="20"/>
      <c r="K58" s="21"/>
    </row>
    <row r="59" spans="1:11" s="3" customFormat="1" ht="20.25" customHeight="1" x14ac:dyDescent="0.25">
      <c r="A59" s="33" t="s">
        <v>79</v>
      </c>
      <c r="B59" s="33"/>
      <c r="C59" s="33"/>
      <c r="D59" s="33"/>
      <c r="E59" s="33"/>
      <c r="F59" s="33"/>
      <c r="G59" s="33"/>
      <c r="H59" s="33"/>
      <c r="I59" s="33"/>
      <c r="J59" s="33"/>
      <c r="K59" s="33"/>
    </row>
    <row r="60" spans="1:11" s="3" customFormat="1" ht="33" customHeight="1" x14ac:dyDescent="0.25">
      <c r="A60" s="19" t="s">
        <v>80</v>
      </c>
      <c r="B60" s="20"/>
      <c r="C60" s="20"/>
      <c r="D60" s="20"/>
      <c r="E60" s="20"/>
      <c r="F60" s="20"/>
      <c r="G60" s="20"/>
      <c r="H60" s="20"/>
      <c r="I60" s="20"/>
      <c r="J60" s="20"/>
      <c r="K60" s="21"/>
    </row>
  </sheetData>
  <autoFilter ref="A8:K60"/>
  <mergeCells count="42">
    <mergeCell ref="A58:B58"/>
    <mergeCell ref="C58:K58"/>
    <mergeCell ref="A59:K59"/>
    <mergeCell ref="A60:K60"/>
    <mergeCell ref="A57:B57"/>
    <mergeCell ref="A55:K55"/>
    <mergeCell ref="A52:B52"/>
    <mergeCell ref="C56:K56"/>
    <mergeCell ref="C57:K57"/>
    <mergeCell ref="A48:B48"/>
    <mergeCell ref="C48:K48"/>
    <mergeCell ref="A49:K49"/>
    <mergeCell ref="C50:K50"/>
    <mergeCell ref="A56:B56"/>
    <mergeCell ref="A53:B53"/>
    <mergeCell ref="A54:B54"/>
    <mergeCell ref="A50:B50"/>
    <mergeCell ref="A51:K51"/>
    <mergeCell ref="C52:K52"/>
    <mergeCell ref="C53:K53"/>
    <mergeCell ref="C54:K54"/>
    <mergeCell ref="A40:B40"/>
    <mergeCell ref="A42:B42"/>
    <mergeCell ref="C40:K40"/>
    <mergeCell ref="A41:K41"/>
    <mergeCell ref="C42:K42"/>
    <mergeCell ref="A1:K3"/>
    <mergeCell ref="C37:K37"/>
    <mergeCell ref="A38:K38"/>
    <mergeCell ref="A39:K39"/>
    <mergeCell ref="A35:B35"/>
    <mergeCell ref="A36:B36"/>
    <mergeCell ref="A37:B37"/>
    <mergeCell ref="A7:K7"/>
    <mergeCell ref="A4:K5"/>
    <mergeCell ref="A43:K43"/>
    <mergeCell ref="C44:K44"/>
    <mergeCell ref="A45:K45"/>
    <mergeCell ref="C46:K46"/>
    <mergeCell ref="A47:K47"/>
    <mergeCell ref="A46:B46"/>
    <mergeCell ref="A44:B44"/>
  </mergeCells>
  <pageMargins left="0.7" right="0.7" top="0.75" bottom="0.75" header="0.3" footer="0.3"/>
  <pageSetup paperSize="256"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2018-02-19T06:14:05Z</dcterms:modified>
</cp:coreProperties>
</file>