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альченко\Desktop\Мальченко О.Н\34. НВК 20342,61т.р\НВК фасад,кровля,подсвет,кондиц (март2021)\"/>
    </mc:Choice>
  </mc:AlternateContent>
  <xr:revisionPtr revIDLastSave="0" documentId="13_ncr:1_{1BFB112C-C07D-4A23-8778-D4556EA51C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СР с коп. (4 вида,1кв.2021)" sheetId="5" r:id="rId1"/>
    <sheet name="ССР с Горными работами" sheetId="2" state="hidden" r:id="rId2"/>
  </sheets>
  <definedNames>
    <definedName name="_xlnm.Print_Titles" localSheetId="1">'ССР с Горными работами'!25:25</definedName>
    <definedName name="_xlnm.Print_Titles" localSheetId="0">'ССР с коп. (4 вида,1кв.2021)'!25:25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5" l="1"/>
  <c r="D38" i="5"/>
  <c r="H36" i="5"/>
  <c r="G36" i="5"/>
  <c r="E36" i="5"/>
  <c r="D36" i="5"/>
  <c r="H42" i="5" l="1"/>
  <c r="H39" i="5"/>
  <c r="H38" i="5"/>
  <c r="H33" i="5"/>
  <c r="G31" i="5"/>
  <c r="G33" i="5" s="1"/>
  <c r="G35" i="5" s="1"/>
  <c r="E31" i="5"/>
  <c r="E33" i="5" s="1"/>
  <c r="E35" i="5" s="1"/>
  <c r="D31" i="5"/>
  <c r="H30" i="5"/>
  <c r="H29" i="5"/>
  <c r="H28" i="5"/>
  <c r="H31" i="5" s="1"/>
  <c r="H27" i="5"/>
  <c r="D34" i="5"/>
  <c r="D35" i="5" s="1"/>
  <c r="H34" i="5" l="1"/>
  <c r="D40" i="5"/>
  <c r="G40" i="5"/>
  <c r="E40" i="5"/>
  <c r="H35" i="5"/>
  <c r="H40" i="5" s="1"/>
</calcChain>
</file>

<file path=xl/sharedStrings.xml><?xml version="1.0" encoding="utf-8"?>
<sst xmlns="http://schemas.openxmlformats.org/spreadsheetml/2006/main" count="81" uniqueCount="64">
  <si>
    <t>Форма № 1</t>
  </si>
  <si>
    <t xml:space="preserve">Заказчик </t>
  </si>
  <si>
    <t>(наименование организации)</t>
  </si>
  <si>
    <t>"Утвержден" «    »________________2021 г.</t>
  </si>
  <si>
    <t>(ссылка на документ об утверждении)</t>
  </si>
  <si>
    <t>«    »________________2021 г.</t>
  </si>
  <si>
    <t>СВОДНЫЙ СМЕТНЫЙ РАСЧЕТ СТОИМОСТИ СТРОИТЕЛЬСТВА</t>
  </si>
  <si>
    <t>Работы по сохранению объекта культурного наследия «Корпус верхнепосадских торговых рядов» по адресу г. Нижний Новгород, пл. Минина и Пожарского, 2/2 (литеры А, А1). (Фасад, кровля, архитектурный подсвет, система вентиляции и кондиционирования)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</si>
  <si>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</si>
  <si>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</si>
  <si>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</si>
  <si>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</si>
  <si>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стоимость, руб.</t>
  </si>
  <si>
    <t>Общая сметная стоимость, руб.</t>
  </si>
  <si>
    <t>строитель-
ных работ</t>
  </si>
  <si>
    <t>монтажных работ</t>
  </si>
  <si>
    <t>оборудования, мебели, инвентаря</t>
  </si>
  <si>
    <t>прочих</t>
  </si>
  <si>
    <t>Глава 2. Основные объекты строительства</t>
  </si>
  <si>
    <t>1</t>
  </si>
  <si>
    <t>ОС-01 (изм.1)</t>
  </si>
  <si>
    <t>Ремонтно-строительные работы (фасад, кровля) (без замены оконных блоков)</t>
  </si>
  <si>
    <t>2</t>
  </si>
  <si>
    <t>ОС-03</t>
  </si>
  <si>
    <t>Работы по устройству архитектурного подсвета здания</t>
  </si>
  <si>
    <t>3</t>
  </si>
  <si>
    <t>ОВ-01</t>
  </si>
  <si>
    <t>Устройство систем кондиционирования здания</t>
  </si>
  <si>
    <t>4</t>
  </si>
  <si>
    <t>РС-01 (изм.1)</t>
  </si>
  <si>
    <t>Реставрационные работы (фасад, кровля) (без замены оконных блоков)</t>
  </si>
  <si>
    <t>8934813,88</t>
  </si>
  <si>
    <t>Итого по Главе 2. "Основные объекты строительства"</t>
  </si>
  <si>
    <t>5</t>
  </si>
  <si>
    <t>6</t>
  </si>
  <si>
    <t>Непредвиденные затраты</t>
  </si>
  <si>
    <t>7</t>
  </si>
  <si>
    <t>Непредвиденные затраты для объектов социальной сферы - 2% (для ремонтно-строительных работ)</t>
  </si>
  <si>
    <t>8</t>
  </si>
  <si>
    <t>СРП 2007.8 п.4.40.</t>
  </si>
  <si>
    <t>Резерв средств на непредвиденные работы и затраты на стадии проектирования: проект сохранения ОКН-10% (для реставрационных работ)</t>
  </si>
  <si>
    <t>Итого "Непредвиденные затраты"</t>
  </si>
  <si>
    <t>Итого с учетом "Непредвиденные затраты"</t>
  </si>
  <si>
    <t>Налоги и обязательные платежи</t>
  </si>
  <si>
    <t>9</t>
  </si>
  <si>
    <t>Налоговый кодекс РФ ст.149 п.2 пп.15</t>
  </si>
  <si>
    <t>Компенсация НДС 20% на материалы</t>
  </si>
  <si>
    <t>Итого "Налоги и обязательные платежи"</t>
  </si>
  <si>
    <t>Итого по сводному расчету</t>
  </si>
  <si>
    <t>Строки за итогами</t>
  </si>
  <si>
    <t>10</t>
  </si>
  <si>
    <t>Всего возврат материалов</t>
  </si>
  <si>
    <t>"Утвержден" «    »________________2020 г.</t>
  </si>
  <si>
    <t xml:space="preserve">Сводный сметный расчет в сумме </t>
  </si>
  <si>
    <t xml:space="preserve">В том числе возвратных сумм </t>
  </si>
  <si>
    <t>«    »________________2020 г.</t>
  </si>
  <si>
    <t xml:space="preserve">Составлена в ценах по состоянию на </t>
  </si>
  <si>
    <t>Сметная стоимость</t>
  </si>
  <si>
    <t>Общая сметная стоимость</t>
  </si>
  <si>
    <t>горных работ</t>
  </si>
  <si>
    <t>Сводный сметный расчет в сумме 21 936 266,10 руб.</t>
  </si>
  <si>
    <t>Составлена в ценах по состоянию на 1 квартал 2021 год</t>
  </si>
  <si>
    <t>В том числе возвратных сумм 181 661,80 руб.</t>
  </si>
  <si>
    <t>Методика определения сметной стоимости, утвержденная приказом Минстроя РФ от 04.08.2020 г. № 421/пр, п.179,а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</si>
</sst>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  <charset val="1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left" vertical="top"/>
    </xf>
    <xf numFmtId="49" fontId="1" fillId="0" borderId="2" xfId="0" applyNumberFormat="1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right" vertical="top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49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right" vertical="top"/>
    </xf>
    <xf numFmtId="4" fontId="1" fillId="0" borderId="3" xfId="0" applyNumberFormat="1" applyFont="1" applyFill="1" applyBorder="1" applyAlignment="1" applyProtection="1">
      <alignment horizontal="right" vertical="top" wrapText="1"/>
    </xf>
    <xf numFmtId="4" fontId="1" fillId="0" borderId="3" xfId="0" applyNumberFormat="1" applyFont="1" applyFill="1" applyBorder="1" applyAlignment="1" applyProtection="1">
      <alignment horizontal="right" vertical="top"/>
    </xf>
    <xf numFmtId="4" fontId="1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left" vertical="top"/>
    </xf>
    <xf numFmtId="4" fontId="5" fillId="0" borderId="3" xfId="0" applyNumberFormat="1" applyFont="1" applyFill="1" applyBorder="1" applyAlignment="1" applyProtection="1">
      <alignment horizontal="righ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righ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49" fontId="1" fillId="0" borderId="3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right" vertical="top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485D8-F604-42BF-9D37-E996045C1EAE}">
  <sheetPr>
    <pageSetUpPr fitToPage="1"/>
  </sheetPr>
  <dimension ref="A1:I42"/>
  <sheetViews>
    <sheetView showGridLines="0" tabSelected="1" topLeftCell="A25" workbookViewId="0">
      <selection activeCell="I40" sqref="I40"/>
    </sheetView>
  </sheetViews>
  <sheetFormatPr defaultColWidth="9.140625" defaultRowHeight="12.75" customHeight="1" x14ac:dyDescent="0.25"/>
  <cols>
    <col min="1" max="1" width="5" style="1" customWidth="1"/>
    <col min="2" max="2" width="19.28515625" style="2" customWidth="1"/>
    <col min="3" max="3" width="51.28515625" style="2" customWidth="1"/>
    <col min="4" max="4" width="13.140625" style="3" customWidth="1"/>
    <col min="5" max="5" width="13" style="3" customWidth="1"/>
    <col min="6" max="6" width="13.42578125" style="3" customWidth="1"/>
    <col min="7" max="7" width="12.5703125" style="3" customWidth="1"/>
    <col min="8" max="8" width="13.85546875" style="3" customWidth="1"/>
    <col min="9" max="9" width="15.42578125" customWidth="1"/>
  </cols>
  <sheetData>
    <row r="1" spans="2:8" s="4" customFormat="1" x14ac:dyDescent="0.2">
      <c r="D1" s="5"/>
      <c r="E1" s="5"/>
      <c r="F1" s="5"/>
      <c r="G1" s="5"/>
      <c r="H1" s="6" t="s">
        <v>0</v>
      </c>
    </row>
    <row r="2" spans="2:8" s="4" customFormat="1" x14ac:dyDescent="0.2">
      <c r="B2" s="2" t="s">
        <v>1</v>
      </c>
      <c r="C2" s="33"/>
      <c r="D2" s="34"/>
      <c r="E2" s="34"/>
      <c r="F2" s="34"/>
      <c r="G2" s="34"/>
      <c r="H2" s="5"/>
    </row>
    <row r="3" spans="2:8" s="4" customFormat="1" x14ac:dyDescent="0.2">
      <c r="C3" s="8"/>
      <c r="D3" s="9" t="s">
        <v>2</v>
      </c>
      <c r="E3" s="10"/>
      <c r="F3" s="11"/>
      <c r="G3" s="11"/>
      <c r="H3" s="5"/>
    </row>
    <row r="4" spans="2:8" s="4" customFormat="1" x14ac:dyDescent="0.2">
      <c r="B4" s="2" t="s">
        <v>3</v>
      </c>
      <c r="D4" s="5"/>
      <c r="E4" s="12"/>
      <c r="F4" s="5"/>
      <c r="G4" s="5"/>
      <c r="H4" s="5"/>
    </row>
    <row r="5" spans="2:8" s="4" customFormat="1" x14ac:dyDescent="0.2">
      <c r="D5" s="5"/>
      <c r="E5" s="12"/>
      <c r="F5" s="5"/>
      <c r="G5" s="5"/>
      <c r="H5" s="5"/>
    </row>
    <row r="6" spans="2:8" s="4" customFormat="1" x14ac:dyDescent="0.2">
      <c r="B6" s="30" t="s">
        <v>60</v>
      </c>
      <c r="D6" s="5"/>
      <c r="E6" s="12"/>
      <c r="F6" s="5"/>
      <c r="G6" s="5"/>
      <c r="H6" s="5"/>
    </row>
    <row r="7" spans="2:8" s="4" customFormat="1" x14ac:dyDescent="0.2">
      <c r="B7" s="30" t="s">
        <v>62</v>
      </c>
      <c r="D7" s="5"/>
      <c r="E7" s="5"/>
      <c r="F7" s="5"/>
      <c r="G7" s="5"/>
      <c r="H7" s="5"/>
    </row>
    <row r="8" spans="2:8" s="4" customFormat="1" x14ac:dyDescent="0.2">
      <c r="C8" s="33"/>
      <c r="D8" s="34"/>
      <c r="E8" s="34"/>
      <c r="F8" s="34"/>
      <c r="G8" s="34"/>
      <c r="H8" s="5"/>
    </row>
    <row r="9" spans="2:8" s="4" customFormat="1" x14ac:dyDescent="0.2">
      <c r="D9" s="12" t="s">
        <v>4</v>
      </c>
      <c r="F9" s="5"/>
      <c r="G9" s="5"/>
      <c r="H9" s="5"/>
    </row>
    <row r="10" spans="2:8" s="4" customFormat="1" x14ac:dyDescent="0.2">
      <c r="D10" s="5"/>
      <c r="E10" s="12"/>
      <c r="F10" s="5"/>
      <c r="G10" s="5"/>
      <c r="H10" s="5"/>
    </row>
    <row r="11" spans="2:8" s="4" customFormat="1" x14ac:dyDescent="0.2">
      <c r="B11" s="2" t="s">
        <v>5</v>
      </c>
      <c r="H11" s="5"/>
    </row>
    <row r="12" spans="2:8" s="4" customFormat="1" x14ac:dyDescent="0.2">
      <c r="G12" s="5"/>
      <c r="H12" s="5"/>
    </row>
    <row r="13" spans="2:8" s="4" customFormat="1" x14ac:dyDescent="0.2">
      <c r="D13" s="13" t="s">
        <v>6</v>
      </c>
      <c r="F13" s="5"/>
      <c r="G13" s="5"/>
      <c r="H13" s="5"/>
    </row>
    <row r="14" spans="2:8" s="4" customFormat="1" x14ac:dyDescent="0.2">
      <c r="D14" s="14"/>
      <c r="F14" s="5"/>
      <c r="G14" s="5"/>
      <c r="H14" s="5"/>
    </row>
    <row r="15" spans="2:8" s="4" customFormat="1" ht="39" customHeight="1" x14ac:dyDescent="0.2">
      <c r="C15" s="35" t="s">
        <v>7</v>
      </c>
      <c r="D15" s="36"/>
      <c r="E15" s="36"/>
      <c r="F15" s="36"/>
      <c r="G15" s="36"/>
      <c r="H15" s="5"/>
    </row>
    <row r="16" spans="2:8" s="4" customFormat="1" x14ac:dyDescent="0.2">
      <c r="D16" s="15" t="s">
        <v>8</v>
      </c>
      <c r="F16" s="5"/>
      <c r="G16" s="5"/>
      <c r="H16" s="5"/>
    </row>
    <row r="17" spans="1:9" s="4" customFormat="1" x14ac:dyDescent="0.2">
      <c r="H17" s="5"/>
    </row>
    <row r="18" spans="1:9" s="4" customFormat="1" x14ac:dyDescent="0.2">
      <c r="B18" s="30" t="s">
        <v>61</v>
      </c>
      <c r="D18" s="14"/>
      <c r="E18" s="5"/>
      <c r="F18" s="5"/>
      <c r="G18" s="5"/>
      <c r="H18" s="5"/>
    </row>
    <row r="19" spans="1:9" s="4" customFormat="1" x14ac:dyDescent="0.2">
      <c r="D19" s="14"/>
      <c r="E19" s="5"/>
      <c r="F19" s="5"/>
      <c r="G19" s="5"/>
      <c r="H19" s="5"/>
    </row>
    <row r="20" spans="1:9" s="4" customFormat="1" x14ac:dyDescent="0.2">
      <c r="D20" s="5"/>
      <c r="E20" s="5"/>
      <c r="F20" s="5"/>
      <c r="G20" s="5"/>
      <c r="H20" s="5"/>
    </row>
    <row r="21" spans="1:9" s="4" customFormat="1" ht="34.5" customHeight="1" x14ac:dyDescent="0.2">
      <c r="A21" s="37" t="s">
        <v>9</v>
      </c>
      <c r="B21" s="38" t="s">
        <v>10</v>
      </c>
      <c r="C21" s="38" t="s">
        <v>11</v>
      </c>
      <c r="D21" s="37" t="s">
        <v>12</v>
      </c>
      <c r="E21" s="39"/>
      <c r="F21" s="39"/>
      <c r="G21" s="39"/>
      <c r="H21" s="37" t="s">
        <v>13</v>
      </c>
    </row>
    <row r="22" spans="1:9" s="4" customFormat="1" x14ac:dyDescent="0.2">
      <c r="A22" s="37"/>
      <c r="B22" s="38"/>
      <c r="C22" s="38"/>
      <c r="D22" s="37" t="s">
        <v>14</v>
      </c>
      <c r="E22" s="37" t="s">
        <v>15</v>
      </c>
      <c r="F22" s="37" t="s">
        <v>16</v>
      </c>
      <c r="G22" s="37" t="s">
        <v>17</v>
      </c>
      <c r="H22" s="37"/>
    </row>
    <row r="23" spans="1:9" s="4" customFormat="1" x14ac:dyDescent="0.2">
      <c r="A23" s="37"/>
      <c r="B23" s="38"/>
      <c r="C23" s="38"/>
      <c r="D23" s="37"/>
      <c r="E23" s="37"/>
      <c r="F23" s="37"/>
      <c r="G23" s="37"/>
      <c r="H23" s="37"/>
    </row>
    <row r="24" spans="1:9" s="4" customFormat="1" x14ac:dyDescent="0.2">
      <c r="A24" s="37"/>
      <c r="B24" s="38"/>
      <c r="C24" s="38"/>
      <c r="D24" s="37"/>
      <c r="E24" s="37"/>
      <c r="F24" s="37"/>
      <c r="G24" s="37"/>
      <c r="H24" s="37"/>
    </row>
    <row r="25" spans="1:9" s="4" customFormat="1" x14ac:dyDescent="0.2">
      <c r="A25" s="24">
        <v>1</v>
      </c>
      <c r="B25" s="17">
        <v>2</v>
      </c>
      <c r="C25" s="17">
        <v>3</v>
      </c>
      <c r="D25" s="24">
        <v>4</v>
      </c>
      <c r="E25" s="24">
        <v>5</v>
      </c>
      <c r="F25" s="24">
        <v>6</v>
      </c>
      <c r="G25" s="24">
        <v>7</v>
      </c>
      <c r="H25" s="24">
        <v>8</v>
      </c>
    </row>
    <row r="26" spans="1:9" s="4" customFormat="1" x14ac:dyDescent="0.2">
      <c r="A26" s="41" t="s">
        <v>18</v>
      </c>
      <c r="B26" s="42"/>
      <c r="C26" s="42"/>
      <c r="D26" s="43"/>
      <c r="E26" s="43"/>
      <c r="F26" s="43"/>
      <c r="G26" s="43"/>
      <c r="H26" s="43"/>
    </row>
    <row r="27" spans="1:9" s="4" customFormat="1" ht="25.5" x14ac:dyDescent="0.2">
      <c r="A27" s="18" t="s">
        <v>19</v>
      </c>
      <c r="B27" s="19" t="s">
        <v>20</v>
      </c>
      <c r="C27" s="19" t="s">
        <v>21</v>
      </c>
      <c r="D27" s="27">
        <v>6028014.7300000004</v>
      </c>
      <c r="E27" s="27">
        <v>58000.63</v>
      </c>
      <c r="F27" s="28"/>
      <c r="G27" s="28"/>
      <c r="H27" s="27">
        <f>D27+E27</f>
        <v>6086015.3600000003</v>
      </c>
    </row>
    <row r="28" spans="1:9" s="4" customFormat="1" x14ac:dyDescent="0.2">
      <c r="A28" s="18" t="s">
        <v>22</v>
      </c>
      <c r="B28" s="19" t="s">
        <v>23</v>
      </c>
      <c r="C28" s="19" t="s">
        <v>24</v>
      </c>
      <c r="D28" s="27">
        <v>836453</v>
      </c>
      <c r="E28" s="27">
        <v>334259</v>
      </c>
      <c r="F28" s="28"/>
      <c r="G28" s="27">
        <v>232</v>
      </c>
      <c r="H28" s="27">
        <f>D28+E28+G28</f>
        <v>1170944</v>
      </c>
    </row>
    <row r="29" spans="1:9" s="4" customFormat="1" x14ac:dyDescent="0.2">
      <c r="A29" s="18" t="s">
        <v>25</v>
      </c>
      <c r="B29" s="19" t="s">
        <v>26</v>
      </c>
      <c r="C29" s="19" t="s">
        <v>27</v>
      </c>
      <c r="D29" s="27">
        <v>2125516</v>
      </c>
      <c r="E29" s="27">
        <v>10371</v>
      </c>
      <c r="F29" s="28"/>
      <c r="G29" s="28"/>
      <c r="H29" s="27">
        <f>D29+E29</f>
        <v>2135887</v>
      </c>
    </row>
    <row r="30" spans="1:9" s="4" customFormat="1" ht="25.5" x14ac:dyDescent="0.2">
      <c r="A30" s="18" t="s">
        <v>28</v>
      </c>
      <c r="B30" s="19" t="s">
        <v>29</v>
      </c>
      <c r="C30" s="19" t="s">
        <v>30</v>
      </c>
      <c r="D30" s="27" t="s">
        <v>31</v>
      </c>
      <c r="E30" s="28"/>
      <c r="F30" s="28"/>
      <c r="G30" s="28"/>
      <c r="H30" s="27" t="str">
        <f>D30</f>
        <v>8934813,88</v>
      </c>
    </row>
    <row r="31" spans="1:9" s="4" customFormat="1" x14ac:dyDescent="0.2">
      <c r="A31" s="20"/>
      <c r="B31" s="40" t="s">
        <v>32</v>
      </c>
      <c r="C31" s="40"/>
      <c r="D31" s="27">
        <f>D27+D28+D29+D30</f>
        <v>17924797.609999999</v>
      </c>
      <c r="E31" s="27">
        <f>E27+E28+E29</f>
        <v>402630.63</v>
      </c>
      <c r="F31" s="28"/>
      <c r="G31" s="27">
        <f>G28</f>
        <v>232</v>
      </c>
      <c r="H31" s="27">
        <f>H27+H28+H29+H30</f>
        <v>18327660.240000002</v>
      </c>
      <c r="I31" s="29"/>
    </row>
    <row r="32" spans="1:9" s="4" customFormat="1" x14ac:dyDescent="0.2">
      <c r="A32" s="41" t="s">
        <v>35</v>
      </c>
      <c r="B32" s="42"/>
      <c r="C32" s="42"/>
      <c r="D32" s="43"/>
      <c r="E32" s="43"/>
      <c r="F32" s="43"/>
      <c r="G32" s="43"/>
      <c r="H32" s="43"/>
    </row>
    <row r="33" spans="1:9" s="4" customFormat="1" ht="89.25" x14ac:dyDescent="0.2">
      <c r="A33" s="18" t="s">
        <v>36</v>
      </c>
      <c r="B33" s="32" t="s">
        <v>63</v>
      </c>
      <c r="C33" s="19" t="s">
        <v>37</v>
      </c>
      <c r="D33" s="27">
        <v>179799.67999999999</v>
      </c>
      <c r="E33" s="28">
        <f>E31*2%</f>
        <v>8052.6126000000004</v>
      </c>
      <c r="F33" s="28"/>
      <c r="G33" s="27">
        <f>G31*2%</f>
        <v>4.6399999999999997</v>
      </c>
      <c r="H33" s="27">
        <f>D33+E33+G33</f>
        <v>187856.9326</v>
      </c>
    </row>
    <row r="34" spans="1:9" s="4" customFormat="1" ht="38.25" x14ac:dyDescent="0.2">
      <c r="A34" s="18" t="s">
        <v>38</v>
      </c>
      <c r="B34" s="19" t="s">
        <v>39</v>
      </c>
      <c r="C34" s="19" t="s">
        <v>40</v>
      </c>
      <c r="D34" s="27">
        <f>D30*10%</f>
        <v>893481.38800000015</v>
      </c>
      <c r="E34" s="28"/>
      <c r="F34" s="28"/>
      <c r="G34" s="28"/>
      <c r="H34" s="27">
        <f>D34</f>
        <v>893481.38800000015</v>
      </c>
    </row>
    <row r="35" spans="1:9" s="4" customFormat="1" x14ac:dyDescent="0.2">
      <c r="A35" s="20"/>
      <c r="B35" s="40" t="s">
        <v>41</v>
      </c>
      <c r="C35" s="40"/>
      <c r="D35" s="27">
        <f>D33+D34</f>
        <v>1073281.0680000002</v>
      </c>
      <c r="E35" s="28">
        <f>E33</f>
        <v>8052.6126000000004</v>
      </c>
      <c r="F35" s="28"/>
      <c r="G35" s="27">
        <f>G33</f>
        <v>4.6399999999999997</v>
      </c>
      <c r="H35" s="27">
        <f>D35+E35+G35</f>
        <v>1081338.3206000002</v>
      </c>
      <c r="I35" s="29"/>
    </row>
    <row r="36" spans="1:9" s="4" customFormat="1" x14ac:dyDescent="0.2">
      <c r="A36" s="20"/>
      <c r="B36" s="40" t="s">
        <v>42</v>
      </c>
      <c r="C36" s="40"/>
      <c r="D36" s="27">
        <f>D31+D35</f>
        <v>18998078.677999999</v>
      </c>
      <c r="E36" s="27">
        <f>E31+E35</f>
        <v>410683.2426</v>
      </c>
      <c r="F36" s="28"/>
      <c r="G36" s="27">
        <f>G31+G35</f>
        <v>236.64</v>
      </c>
      <c r="H36" s="27">
        <f>H31+H35</f>
        <v>19408998.560600001</v>
      </c>
      <c r="I36" s="29"/>
    </row>
    <row r="37" spans="1:9" s="4" customFormat="1" x14ac:dyDescent="0.2">
      <c r="A37" s="41" t="s">
        <v>43</v>
      </c>
      <c r="B37" s="42"/>
      <c r="C37" s="42"/>
      <c r="D37" s="43"/>
      <c r="E37" s="43"/>
      <c r="F37" s="43"/>
      <c r="G37" s="43"/>
      <c r="H37" s="43"/>
    </row>
    <row r="38" spans="1:9" s="4" customFormat="1" ht="25.5" x14ac:dyDescent="0.2">
      <c r="A38" s="18" t="s">
        <v>44</v>
      </c>
      <c r="B38" s="19" t="s">
        <v>45</v>
      </c>
      <c r="C38" s="19" t="s">
        <v>46</v>
      </c>
      <c r="D38" s="31">
        <f>H38</f>
        <v>2252352.64</v>
      </c>
      <c r="E38" s="26"/>
      <c r="F38" s="26"/>
      <c r="G38" s="26"/>
      <c r="H38" s="27">
        <f>885364.34+190112.67+368793.81+808081.82</f>
        <v>2252352.64</v>
      </c>
    </row>
    <row r="39" spans="1:9" s="4" customFormat="1" x14ac:dyDescent="0.2">
      <c r="A39" s="20"/>
      <c r="B39" s="40" t="s">
        <v>47</v>
      </c>
      <c r="C39" s="40"/>
      <c r="D39" s="27">
        <f>D38</f>
        <v>2252352.64</v>
      </c>
      <c r="E39" s="26"/>
      <c r="F39" s="26"/>
      <c r="G39" s="26"/>
      <c r="H39" s="27">
        <f>H38</f>
        <v>2252352.64</v>
      </c>
    </row>
    <row r="40" spans="1:9" s="4" customFormat="1" x14ac:dyDescent="0.2">
      <c r="A40" s="20"/>
      <c r="B40" s="40" t="s">
        <v>48</v>
      </c>
      <c r="C40" s="40"/>
      <c r="D40" s="27">
        <f>D36+D39</f>
        <v>21250431.318</v>
      </c>
      <c r="E40" s="27">
        <f>E36</f>
        <v>410683.2426</v>
      </c>
      <c r="F40" s="26"/>
      <c r="G40" s="27">
        <f>G36</f>
        <v>236.64</v>
      </c>
      <c r="H40" s="27">
        <f>H36+H39</f>
        <v>21661351.200600002</v>
      </c>
      <c r="I40" s="29"/>
    </row>
    <row r="41" spans="1:9" s="4" customFormat="1" x14ac:dyDescent="0.2">
      <c r="A41" s="41" t="s">
        <v>49</v>
      </c>
      <c r="B41" s="42"/>
      <c r="C41" s="42"/>
      <c r="D41" s="43"/>
      <c r="E41" s="43"/>
      <c r="F41" s="43"/>
      <c r="G41" s="43"/>
      <c r="H41" s="43"/>
      <c r="I41" s="29"/>
    </row>
    <row r="42" spans="1:9" s="4" customFormat="1" x14ac:dyDescent="0.2">
      <c r="A42" s="18" t="s">
        <v>50</v>
      </c>
      <c r="B42" s="25"/>
      <c r="C42" s="19" t="s">
        <v>51</v>
      </c>
      <c r="D42" s="27">
        <v>181661.8</v>
      </c>
      <c r="E42" s="26"/>
      <c r="F42" s="26"/>
      <c r="G42" s="26"/>
      <c r="H42" s="27">
        <f>D42</f>
        <v>181661.8</v>
      </c>
    </row>
  </sheetData>
  <mergeCells count="21">
    <mergeCell ref="A41:H41"/>
    <mergeCell ref="A32:H32"/>
    <mergeCell ref="B35:C35"/>
    <mergeCell ref="B36:C36"/>
    <mergeCell ref="A37:H37"/>
    <mergeCell ref="B39:C39"/>
    <mergeCell ref="B40:C40"/>
    <mergeCell ref="H21:H24"/>
    <mergeCell ref="D22:D24"/>
    <mergeCell ref="E22:E24"/>
    <mergeCell ref="F22:F24"/>
    <mergeCell ref="G22:G24"/>
    <mergeCell ref="A26:H26"/>
    <mergeCell ref="B31:C31"/>
    <mergeCell ref="C2:G2"/>
    <mergeCell ref="C8:G8"/>
    <mergeCell ref="C15:G15"/>
    <mergeCell ref="A21:A24"/>
    <mergeCell ref="B21:B24"/>
    <mergeCell ref="C21:C24"/>
    <mergeCell ref="D21:G21"/>
  </mergeCells>
  <pageMargins left="0.41999998688697798" right="0.25" top="0.5" bottom="0.519999980926514" header="0.30000001192092901" footer="0.30000001192092901"/>
  <pageSetup paperSize="9" scale="99" fitToHeight="10000" orientation="landscape" horizontalDpi="4294967295" verticalDpi="4294967295" r:id="rId1"/>
  <headerFooter alignWithMargins="0">
    <oddHeader>&amp;LГРАНД-Смета 2020.1</oddHead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5"/>
  <sheetViews>
    <sheetView showGridLines="0" workbookViewId="0">
      <selection activeCell="B14" sqref="B14"/>
    </sheetView>
  </sheetViews>
  <sheetFormatPr defaultColWidth="9.140625" defaultRowHeight="12.75" customHeight="1" x14ac:dyDescent="0.25"/>
  <cols>
    <col min="1" max="1" width="5" style="1" customWidth="1"/>
    <col min="2" max="2" width="17.85546875" style="2" customWidth="1"/>
    <col min="3" max="3" width="48.42578125" style="2" customWidth="1"/>
    <col min="4" max="4" width="12.28515625" style="3" customWidth="1"/>
    <col min="5" max="5" width="13" style="3" customWidth="1"/>
    <col min="6" max="6" width="13.28515625" style="3" customWidth="1"/>
    <col min="7" max="8" width="13.42578125" style="3" customWidth="1"/>
    <col min="9" max="9" width="9.5703125" style="3" customWidth="1"/>
  </cols>
  <sheetData>
    <row r="1" spans="2:8" s="4" customFormat="1" x14ac:dyDescent="0.2">
      <c r="D1" s="5"/>
      <c r="E1" s="5"/>
      <c r="F1" s="5"/>
      <c r="G1" s="5"/>
      <c r="H1" s="6" t="s">
        <v>0</v>
      </c>
    </row>
    <row r="2" spans="2:8" s="4" customFormat="1" x14ac:dyDescent="0.2">
      <c r="B2" s="2" t="s">
        <v>1</v>
      </c>
      <c r="C2" s="7"/>
      <c r="D2" s="21"/>
      <c r="E2" s="21"/>
      <c r="F2" s="21"/>
      <c r="G2" s="21"/>
      <c r="H2" s="5"/>
    </row>
    <row r="3" spans="2:8" s="4" customFormat="1" x14ac:dyDescent="0.2">
      <c r="D3" s="12" t="s">
        <v>2</v>
      </c>
      <c r="F3" s="5"/>
      <c r="G3" s="5"/>
      <c r="H3" s="5"/>
    </row>
    <row r="4" spans="2:8" s="4" customFormat="1" x14ac:dyDescent="0.2">
      <c r="B4" s="2" t="s">
        <v>52</v>
      </c>
      <c r="D4" s="5"/>
      <c r="E4" s="12"/>
      <c r="F4" s="5"/>
      <c r="G4" s="5"/>
      <c r="H4" s="5"/>
    </row>
    <row r="5" spans="2:8" s="4" customFormat="1" x14ac:dyDescent="0.2">
      <c r="D5" s="5"/>
      <c r="E5" s="12"/>
      <c r="F5" s="5"/>
      <c r="G5" s="5"/>
      <c r="H5" s="5"/>
    </row>
    <row r="6" spans="2:8" s="4" customFormat="1" x14ac:dyDescent="0.2">
      <c r="B6" s="2" t="s">
        <v>53</v>
      </c>
      <c r="D6" s="5"/>
      <c r="E6" s="12"/>
      <c r="F6" s="5"/>
      <c r="G6" s="5"/>
      <c r="H6" s="5"/>
    </row>
    <row r="7" spans="2:8" s="4" customFormat="1" x14ac:dyDescent="0.2">
      <c r="B7" s="2" t="s">
        <v>54</v>
      </c>
      <c r="D7" s="5"/>
      <c r="E7" s="5"/>
      <c r="F7" s="5"/>
      <c r="G7" s="5"/>
      <c r="H7" s="5"/>
    </row>
    <row r="8" spans="2:8" s="4" customFormat="1" x14ac:dyDescent="0.2">
      <c r="C8" s="7"/>
      <c r="D8" s="21"/>
      <c r="E8" s="22"/>
      <c r="F8" s="21"/>
      <c r="G8" s="21"/>
      <c r="H8" s="5"/>
    </row>
    <row r="9" spans="2:8" s="4" customFormat="1" x14ac:dyDescent="0.2">
      <c r="D9" s="12" t="s">
        <v>4</v>
      </c>
      <c r="F9" s="5"/>
      <c r="G9" s="5"/>
      <c r="H9" s="5"/>
    </row>
    <row r="10" spans="2:8" s="4" customFormat="1" x14ac:dyDescent="0.2">
      <c r="D10" s="5"/>
      <c r="E10" s="12"/>
      <c r="F10" s="5"/>
      <c r="G10" s="5"/>
      <c r="H10" s="5"/>
    </row>
    <row r="11" spans="2:8" s="4" customFormat="1" x14ac:dyDescent="0.2">
      <c r="B11" s="2" t="s">
        <v>55</v>
      </c>
      <c r="H11" s="5"/>
    </row>
    <row r="12" spans="2:8" s="4" customFormat="1" x14ac:dyDescent="0.2">
      <c r="G12" s="5"/>
      <c r="H12" s="5"/>
    </row>
    <row r="13" spans="2:8" s="4" customFormat="1" x14ac:dyDescent="0.2">
      <c r="D13" s="13" t="s">
        <v>6</v>
      </c>
      <c r="F13" s="5"/>
      <c r="G13" s="5"/>
      <c r="H13" s="5"/>
    </row>
    <row r="14" spans="2:8" s="4" customFormat="1" x14ac:dyDescent="0.2">
      <c r="D14" s="14"/>
      <c r="F14" s="5"/>
      <c r="G14" s="5"/>
      <c r="H14" s="5"/>
    </row>
    <row r="15" spans="2:8" s="4" customFormat="1" x14ac:dyDescent="0.2">
      <c r="C15" s="7"/>
      <c r="D15" s="23"/>
      <c r="E15" s="22"/>
      <c r="F15" s="21"/>
      <c r="G15" s="21"/>
      <c r="H15" s="5"/>
    </row>
    <row r="16" spans="2:8" s="4" customFormat="1" x14ac:dyDescent="0.2">
      <c r="D16" s="15" t="s">
        <v>8</v>
      </c>
      <c r="F16" s="5"/>
      <c r="G16" s="5"/>
      <c r="H16" s="5"/>
    </row>
    <row r="17" spans="1:9" s="4" customFormat="1" x14ac:dyDescent="0.2">
      <c r="H17" s="5"/>
    </row>
    <row r="18" spans="1:9" s="4" customFormat="1" x14ac:dyDescent="0.2">
      <c r="B18" s="2" t="s">
        <v>56</v>
      </c>
      <c r="D18" s="14"/>
      <c r="E18" s="5"/>
      <c r="F18" s="5"/>
      <c r="G18" s="5"/>
      <c r="H18" s="5"/>
    </row>
    <row r="19" spans="1:9" s="4" customFormat="1" x14ac:dyDescent="0.2">
      <c r="D19" s="14"/>
      <c r="E19" s="5"/>
      <c r="F19" s="5"/>
      <c r="G19" s="5"/>
      <c r="H19" s="5"/>
    </row>
    <row r="20" spans="1:9" s="4" customFormat="1" x14ac:dyDescent="0.2">
      <c r="D20" s="5"/>
      <c r="E20" s="5"/>
      <c r="F20" s="5"/>
      <c r="G20" s="5"/>
      <c r="H20" s="5"/>
    </row>
    <row r="21" spans="1:9" s="4" customFormat="1" ht="12.75" customHeight="1" x14ac:dyDescent="0.2">
      <c r="A21" s="37" t="s">
        <v>9</v>
      </c>
      <c r="B21" s="38" t="s">
        <v>10</v>
      </c>
      <c r="C21" s="38" t="s">
        <v>11</v>
      </c>
      <c r="D21" s="44" t="s">
        <v>57</v>
      </c>
      <c r="E21" s="45"/>
      <c r="F21" s="45"/>
      <c r="G21" s="45"/>
      <c r="H21" s="46"/>
      <c r="I21" s="38" t="s">
        <v>58</v>
      </c>
    </row>
    <row r="22" spans="1:9" s="4" customFormat="1" x14ac:dyDescent="0.2">
      <c r="A22" s="37"/>
      <c r="B22" s="38"/>
      <c r="C22" s="38"/>
      <c r="D22" s="47" t="s">
        <v>59</v>
      </c>
      <c r="E22" s="37" t="s">
        <v>14</v>
      </c>
      <c r="F22" s="37" t="s">
        <v>15</v>
      </c>
      <c r="G22" s="37" t="s">
        <v>16</v>
      </c>
      <c r="H22" s="37" t="s">
        <v>17</v>
      </c>
      <c r="I22" s="38"/>
    </row>
    <row r="23" spans="1:9" s="4" customFormat="1" x14ac:dyDescent="0.2">
      <c r="A23" s="37"/>
      <c r="B23" s="38"/>
      <c r="C23" s="38"/>
      <c r="D23" s="48"/>
      <c r="E23" s="37"/>
      <c r="F23" s="37"/>
      <c r="G23" s="37"/>
      <c r="H23" s="37"/>
      <c r="I23" s="38"/>
    </row>
    <row r="24" spans="1:9" s="4" customFormat="1" x14ac:dyDescent="0.2">
      <c r="A24" s="37"/>
      <c r="B24" s="38"/>
      <c r="C24" s="38"/>
      <c r="D24" s="49"/>
      <c r="E24" s="37"/>
      <c r="F24" s="37"/>
      <c r="G24" s="37"/>
      <c r="H24" s="37"/>
      <c r="I24" s="38"/>
    </row>
    <row r="25" spans="1:9" s="4" customFormat="1" x14ac:dyDescent="0.2">
      <c r="A25" s="16">
        <v>1</v>
      </c>
      <c r="B25" s="17">
        <v>2</v>
      </c>
      <c r="C25" s="17">
        <v>3</v>
      </c>
      <c r="D25" s="17" t="s">
        <v>28</v>
      </c>
      <c r="E25" s="17" t="s">
        <v>33</v>
      </c>
      <c r="F25" s="17" t="s">
        <v>34</v>
      </c>
      <c r="G25" s="17" t="s">
        <v>36</v>
      </c>
      <c r="H25" s="17" t="s">
        <v>38</v>
      </c>
      <c r="I25" s="17" t="s">
        <v>44</v>
      </c>
    </row>
  </sheetData>
  <mergeCells count="10">
    <mergeCell ref="D21:H21"/>
    <mergeCell ref="D22:D24"/>
    <mergeCell ref="I21:I24"/>
    <mergeCell ref="A21:A24"/>
    <mergeCell ref="B21:B24"/>
    <mergeCell ref="E22:E24"/>
    <mergeCell ref="F22:F24"/>
    <mergeCell ref="G22:G24"/>
    <mergeCell ref="H22:H24"/>
    <mergeCell ref="C21:C24"/>
  </mergeCells>
  <pageMargins left="0.25" right="0.25" top="0.5" bottom="0.5" header="0.30000001192092901" footer="0.30000001192092901"/>
  <pageSetup paperSize="9" scale="99" fitToHeight="10000" orientation="landscape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ССР с коп. (4 вида,1кв.2021)</vt:lpstr>
      <vt:lpstr>ССР с Горными работами</vt:lpstr>
      <vt:lpstr>'ССР с Горными работами'!Заголовки_для_печати</vt:lpstr>
      <vt:lpstr>'ССР с коп. (4 вида,1кв.2021)'!Заголовки_для_печати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Мальченко</cp:lastModifiedBy>
  <cp:lastPrinted>2021-03-25T06:56:19Z</cp:lastPrinted>
  <dcterms:modified xsi:type="dcterms:W3CDTF">2021-03-29T13:19:19Z</dcterms:modified>
</cp:coreProperties>
</file>