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РОЦЕДУРЫ\2021_Запрос предложений\2021_Цена и Срок\ГПЗ 222_Поставка абразивного и алмазного инструмента (Суслова)\Документы на размещ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Лист1!$A$6:$G$81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9" i="1" s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" i="1"/>
  <c r="F80" i="1" l="1"/>
  <c r="F81" i="1" s="1"/>
  <c r="F83" i="1" l="1"/>
</calcChain>
</file>

<file path=xl/sharedStrings.xml><?xml version="1.0" encoding="utf-8"?>
<sst xmlns="http://schemas.openxmlformats.org/spreadsheetml/2006/main" count="158" uniqueCount="71">
  <si>
    <t>№ п/п</t>
  </si>
  <si>
    <t>Наименование оборудования</t>
  </si>
  <si>
    <t>Единица измерения</t>
  </si>
  <si>
    <t>Объем товара подлежащий поставке</t>
  </si>
  <si>
    <t>шт.</t>
  </si>
  <si>
    <t>А.В. Куликов</t>
  </si>
  <si>
    <t>Цена за ед., руб. без НДС 20 %</t>
  </si>
  <si>
    <t>Итого цена  без НДС 20 %, руб.</t>
  </si>
  <si>
    <t>Итого:</t>
  </si>
  <si>
    <t>Итого с НДС 20 %:</t>
  </si>
  <si>
    <t>НДС 20%:</t>
  </si>
  <si>
    <t xml:space="preserve">Начальная (максимальная) цена договора с учетом НДС 20 %, руб.:   </t>
  </si>
  <si>
    <t>работы, услуги, являющихся предметом закупки</t>
  </si>
  <si>
    <t xml:space="preserve">Сведения о начальной максимальной цене каждого товара, </t>
  </si>
  <si>
    <t>Заместитель начальника Управления коммерции - начальник ОЗ</t>
  </si>
  <si>
    <t>Шлифовальный круг   1 175х20х32 14А F40 R 6 V 50 2</t>
  </si>
  <si>
    <t xml:space="preserve">Шлифовальный круг   1 175х20х32 25А F40 R 6 V 50 2 </t>
  </si>
  <si>
    <t>Шлифовальный круг   1 150х20х32 25А F30 R 6 V 50 2</t>
  </si>
  <si>
    <t xml:space="preserve">Шлифовальный круг   1 80х20х20 54С F24 R 6 V 35 2  </t>
  </si>
  <si>
    <t>Шлифовальный круг 1 300х40х76 25А F60 M 6 V 50 1</t>
  </si>
  <si>
    <t>Шлифовальный круг 1 300х40х76 63С F60 M 6 V 50 1</t>
  </si>
  <si>
    <t>Шлифовальный круг 1 400х40х203 63С F40 L 6 V 35 1</t>
  </si>
  <si>
    <t>Шлифовальный круг 1 400х40х203 63С F60 L 6 V 35 1</t>
  </si>
  <si>
    <t>Шлифовальный круг 1 400х40х203 25А F40 L 6 V 50 1</t>
  </si>
  <si>
    <t>Шлифовальный круг 1 400х40х203 25А F60 L 6 V 50 1</t>
  </si>
  <si>
    <t xml:space="preserve">Шлифовальный тарельчатый плоский круг               12 175х16х32 25А F40 N 6 V 50 2 </t>
  </si>
  <si>
    <t xml:space="preserve">Круг алмазный 1А1 150х10х32х3 CBN В 126 125 В В20         </t>
  </si>
  <si>
    <t xml:space="preserve">Круг алмазный 1А1 150х10х32х5 CBN В 126 125 В В20         </t>
  </si>
  <si>
    <t>Круг алмазный 12А2-45 150х35х32х10х5 CBN В 126 125 В В20</t>
  </si>
  <si>
    <t>Круг алмазный 12А2-45 150х35х32х20х5 CBN В 126 125 В В20</t>
  </si>
  <si>
    <t xml:space="preserve">Круг лепестковый торцевой                        КЛТ1 125х22,23 A24 80          </t>
  </si>
  <si>
    <t xml:space="preserve">Круг лепестковый торцевой                        КЛТ1 125х22,23 A40 12250 об/мин.    </t>
  </si>
  <si>
    <t xml:space="preserve">Круг лепестковый торцевой                        КЛТ1 125х22,23 А80 12250 об/мин.                </t>
  </si>
  <si>
    <t xml:space="preserve">Круг лепестковый торцевой                        КЛТ1 125х22,23 Р150 80       </t>
  </si>
  <si>
    <t xml:space="preserve">Круг лепестковый радиальный с оправкой                        25х30 А60 40           </t>
  </si>
  <si>
    <t xml:space="preserve">Круг лепестковый радиальный с оправкой                        25х30 А80 40           </t>
  </si>
  <si>
    <t xml:space="preserve">Круг лепестковый радиальный с оправкой                       25х30 А100 40       </t>
  </si>
  <si>
    <t xml:space="preserve">Круг лепестковый радиальный с оправкой                       30х30 А60 40     </t>
  </si>
  <si>
    <t xml:space="preserve">Круг лепестковый радиальный с оправкой                        30х30 А80 40        </t>
  </si>
  <si>
    <t xml:space="preserve">Круг лепестковый радиальный с оправкой                        30х30 А100 40         </t>
  </si>
  <si>
    <t xml:space="preserve">Круг лепестковый радиальный с оправкой                        40х40 А60 40            </t>
  </si>
  <si>
    <t xml:space="preserve">Круг лепестковый радиальный с оправкой                        40х40 А80 40            </t>
  </si>
  <si>
    <t xml:space="preserve">Круг лепестковый радиальный с оправкой                        40х40 А100 40        </t>
  </si>
  <si>
    <t xml:space="preserve">Круг лепестковый радиальный с оправкой                        60х50 А60 40            </t>
  </si>
  <si>
    <t xml:space="preserve">Круг лепестковый радиальный с оправкой                         60х50 А80 40       </t>
  </si>
  <si>
    <t xml:space="preserve">Круг лепестковый радиальный с оправкой                        60х50 А100 40       </t>
  </si>
  <si>
    <t xml:space="preserve"> Лист шлифовальный  100 230х280</t>
  </si>
  <si>
    <t xml:space="preserve"> Лист шлифовальный  120 230х280</t>
  </si>
  <si>
    <t xml:space="preserve"> Лист шлифовальный  180 230х280</t>
  </si>
  <si>
    <t xml:space="preserve"> Лист шлифовальный  320 230х280</t>
  </si>
  <si>
    <t xml:space="preserve"> Лист шлифовальный  400 230х280</t>
  </si>
  <si>
    <t xml:space="preserve"> Лист шлифовальный  600 230х280</t>
  </si>
  <si>
    <t xml:space="preserve"> Лист шлифовальный  1000 230х280</t>
  </si>
  <si>
    <t>Круг отрезной  41 125х1,4х22,23 A40 S BF 80</t>
  </si>
  <si>
    <t>Круг отрезной  41 125х1,6х22,23 A40 S BF 80</t>
  </si>
  <si>
    <t>Круг отрезной  41 125х2,0х22,23 A36 S BF 80</t>
  </si>
  <si>
    <t>Круг отрезной  41  125х4,0х22,23 A24 S BF 80</t>
  </si>
  <si>
    <t>Карандаш алмазный 3908-0055 I ГОСТ 607-80</t>
  </si>
  <si>
    <t>Карандаш алмазный 3908-0065 ГОСТ 607-80</t>
  </si>
  <si>
    <t>Карандаш алмазный 3908-0072 I ГОСТ 607-80</t>
  </si>
  <si>
    <t>Щетка круглая Ø150 из нержавеющей стали</t>
  </si>
  <si>
    <t>Щетка круглая Ø175 из нержавеющей стали</t>
  </si>
  <si>
    <t>Полировальный круг на полимерной связке</t>
  </si>
  <si>
    <t>Круг отрезной 125х1,6 X-LOOCK AS 46  T INOX BF</t>
  </si>
  <si>
    <t>Шлифовальная головка малая на керамической связке с мелким зерном, розовый электрокорунд (АR).</t>
  </si>
  <si>
    <t>Шлифовальная головка на керамической связке с грубым зерном, розовый электрокорунд (АR).</t>
  </si>
  <si>
    <t>Шлифовальная головка на керамической связке с мелким зерном, розовый электрокорунд (АR).</t>
  </si>
  <si>
    <t>Шлифовальная головка на керамической связке с грубым зерном, розовый электрокорунд (АR)</t>
  </si>
  <si>
    <t>Шлифовальная головка малая на керамической связке с мелким смешанным зерном(AD-AW).</t>
  </si>
  <si>
    <t>Полировально-шлифовальная головка цилиндрическая на резиновой связке с нормальным корундом (А)</t>
  </si>
  <si>
    <t>Войлочная полировальная головка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</si>
</sst>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43" fontId="4" fillId="0" borderId="0" xfId="0" applyNumberFormat="1" applyFont="1" applyFill="1" applyAlignment="1">
      <alignment vertical="center" wrapText="1"/>
    </xf>
    <xf numFmtId="0" fontId="5" fillId="0" borderId="0" xfId="0" applyFont="1"/>
    <xf numFmtId="43" fontId="0" fillId="0" borderId="1" xfId="1" applyFont="1" applyBorder="1"/>
    <xf numFmtId="43" fontId="2" fillId="0" borderId="1" xfId="1" applyFont="1" applyBorder="1"/>
    <xf numFmtId="43" fontId="0" fillId="0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3" fontId="0" fillId="0" borderId="1" xfId="1" applyFont="1" applyFill="1" applyBorder="1" applyAlignment="1">
      <alignment horizontal="center" vertical="center" wrapText="1"/>
    </xf>
    <xf numFmtId="43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7"/>
  <sheetViews>
    <sheetView tabSelected="1" workbookViewId="0">
      <selection activeCell="K9" sqref="K9"/>
    </sheetView>
  </sheetViews>
  <sheetFormatPr defaultRowHeight="15" x14ac:dyDescent="0.25"/>
  <cols>
    <col min="2" max="2" width="39.5703125" style="22" customWidth="1"/>
    <col min="3" max="3" width="11.28515625" customWidth="1"/>
    <col min="4" max="4" width="16.28515625" customWidth="1"/>
    <col min="5" max="5" width="16.140625" customWidth="1"/>
    <col min="6" max="6" width="19.42578125" customWidth="1"/>
  </cols>
  <sheetData>
    <row r="1" spans="1:6" ht="27" customHeight="1" x14ac:dyDescent="0.25">
      <c r="E1" s="28"/>
      <c r="F1" s="28"/>
    </row>
    <row r="2" spans="1:6" s="4" customFormat="1" ht="18.75" x14ac:dyDescent="0.3">
      <c r="A2" s="37" t="s">
        <v>13</v>
      </c>
      <c r="B2" s="37"/>
      <c r="C2" s="37"/>
      <c r="D2" s="37"/>
      <c r="E2" s="37"/>
      <c r="F2" s="13"/>
    </row>
    <row r="3" spans="1:6" s="4" customFormat="1" ht="18.75" x14ac:dyDescent="0.3">
      <c r="A3" s="37" t="s">
        <v>12</v>
      </c>
      <c r="B3" s="37"/>
      <c r="C3" s="37"/>
      <c r="D3" s="37"/>
      <c r="E3" s="37"/>
      <c r="F3" s="13"/>
    </row>
    <row r="5" spans="1:6" ht="15" customHeight="1" x14ac:dyDescent="0.25">
      <c r="A5" s="30" t="s">
        <v>0</v>
      </c>
      <c r="B5" s="31" t="s">
        <v>1</v>
      </c>
      <c r="C5" s="30" t="s">
        <v>2</v>
      </c>
      <c r="D5" s="30" t="s">
        <v>3</v>
      </c>
      <c r="E5" s="29" t="s">
        <v>6</v>
      </c>
      <c r="F5" s="29" t="s">
        <v>7</v>
      </c>
    </row>
    <row r="6" spans="1:6" ht="48" customHeight="1" x14ac:dyDescent="0.25">
      <c r="A6" s="30"/>
      <c r="B6" s="31"/>
      <c r="C6" s="30"/>
      <c r="D6" s="30"/>
      <c r="E6" s="29"/>
      <c r="F6" s="29"/>
    </row>
    <row r="7" spans="1:6" ht="31.5" customHeight="1" x14ac:dyDescent="0.25">
      <c r="A7" s="18">
        <v>1</v>
      </c>
      <c r="B7" s="19" t="s">
        <v>15</v>
      </c>
      <c r="C7" s="20" t="s">
        <v>4</v>
      </c>
      <c r="D7" s="20">
        <v>20</v>
      </c>
      <c r="E7" s="26">
        <v>1344.83</v>
      </c>
      <c r="F7" s="27">
        <f>E7*D7</f>
        <v>26896.6</v>
      </c>
    </row>
    <row r="8" spans="1:6" ht="31.5" customHeight="1" x14ac:dyDescent="0.25">
      <c r="A8" s="18">
        <v>2</v>
      </c>
      <c r="B8" s="19" t="s">
        <v>16</v>
      </c>
      <c r="C8" s="20" t="s">
        <v>4</v>
      </c>
      <c r="D8" s="20">
        <v>20</v>
      </c>
      <c r="E8" s="26">
        <v>1358.6</v>
      </c>
      <c r="F8" s="27">
        <f t="shared" ref="F8:F71" si="0">E8*D8</f>
        <v>27172</v>
      </c>
    </row>
    <row r="9" spans="1:6" ht="31.5" customHeight="1" x14ac:dyDescent="0.25">
      <c r="A9" s="18">
        <v>3</v>
      </c>
      <c r="B9" s="19" t="s">
        <v>17</v>
      </c>
      <c r="C9" s="20" t="s">
        <v>4</v>
      </c>
      <c r="D9" s="20">
        <v>20</v>
      </c>
      <c r="E9" s="26">
        <v>1191.6099999999999</v>
      </c>
      <c r="F9" s="27">
        <f t="shared" si="0"/>
        <v>23832.199999999997</v>
      </c>
    </row>
    <row r="10" spans="1:6" ht="31.5" customHeight="1" x14ac:dyDescent="0.25">
      <c r="A10" s="18">
        <v>4</v>
      </c>
      <c r="B10" s="19" t="s">
        <v>18</v>
      </c>
      <c r="C10" s="20" t="s">
        <v>4</v>
      </c>
      <c r="D10" s="20">
        <v>40</v>
      </c>
      <c r="E10" s="26">
        <v>756.71</v>
      </c>
      <c r="F10" s="27">
        <f t="shared" si="0"/>
        <v>30268.400000000001</v>
      </c>
    </row>
    <row r="11" spans="1:6" ht="31.5" customHeight="1" x14ac:dyDescent="0.25">
      <c r="A11" s="18">
        <v>5</v>
      </c>
      <c r="B11" s="19" t="s">
        <v>19</v>
      </c>
      <c r="C11" s="20" t="s">
        <v>4</v>
      </c>
      <c r="D11" s="20">
        <v>5</v>
      </c>
      <c r="E11" s="26">
        <v>5358.01</v>
      </c>
      <c r="F11" s="27">
        <f t="shared" si="0"/>
        <v>26790.050000000003</v>
      </c>
    </row>
    <row r="12" spans="1:6" ht="31.5" customHeight="1" x14ac:dyDescent="0.25">
      <c r="A12" s="18">
        <v>6</v>
      </c>
      <c r="B12" s="19" t="s">
        <v>20</v>
      </c>
      <c r="C12" s="20" t="s">
        <v>4</v>
      </c>
      <c r="D12" s="20">
        <v>3</v>
      </c>
      <c r="E12" s="26">
        <v>9148.23</v>
      </c>
      <c r="F12" s="27">
        <f t="shared" si="0"/>
        <v>27444.69</v>
      </c>
    </row>
    <row r="13" spans="1:6" ht="31.5" customHeight="1" x14ac:dyDescent="0.25">
      <c r="A13" s="18">
        <v>7</v>
      </c>
      <c r="B13" s="19" t="s">
        <v>21</v>
      </c>
      <c r="C13" s="20" t="s">
        <v>4</v>
      </c>
      <c r="D13" s="20">
        <v>2</v>
      </c>
      <c r="E13" s="26">
        <v>12039.29</v>
      </c>
      <c r="F13" s="27">
        <f t="shared" si="0"/>
        <v>24078.58</v>
      </c>
    </row>
    <row r="14" spans="1:6" ht="31.5" customHeight="1" x14ac:dyDescent="0.25">
      <c r="A14" s="18">
        <v>8</v>
      </c>
      <c r="B14" s="19" t="s">
        <v>22</v>
      </c>
      <c r="C14" s="20" t="s">
        <v>4</v>
      </c>
      <c r="D14" s="20">
        <v>2</v>
      </c>
      <c r="E14" s="26">
        <v>13222.88</v>
      </c>
      <c r="F14" s="27">
        <f t="shared" si="0"/>
        <v>26445.759999999998</v>
      </c>
    </row>
    <row r="15" spans="1:6" ht="31.5" customHeight="1" x14ac:dyDescent="0.25">
      <c r="A15" s="18">
        <v>9</v>
      </c>
      <c r="B15" s="19" t="s">
        <v>23</v>
      </c>
      <c r="C15" s="20" t="s">
        <v>4</v>
      </c>
      <c r="D15" s="20">
        <v>4</v>
      </c>
      <c r="E15" s="26">
        <v>7183.85</v>
      </c>
      <c r="F15" s="27">
        <f t="shared" si="0"/>
        <v>28735.4</v>
      </c>
    </row>
    <row r="16" spans="1:6" ht="31.5" customHeight="1" x14ac:dyDescent="0.25">
      <c r="A16" s="18">
        <v>10</v>
      </c>
      <c r="B16" s="19" t="s">
        <v>24</v>
      </c>
      <c r="C16" s="20" t="s">
        <v>4</v>
      </c>
      <c r="D16" s="20">
        <v>4</v>
      </c>
      <c r="E16" s="26">
        <v>7183.85</v>
      </c>
      <c r="F16" s="27">
        <f t="shared" si="0"/>
        <v>28735.4</v>
      </c>
    </row>
    <row r="17" spans="1:6" ht="31.5" customHeight="1" x14ac:dyDescent="0.25">
      <c r="A17" s="18">
        <v>11</v>
      </c>
      <c r="B17" s="19" t="s">
        <v>25</v>
      </c>
      <c r="C17" s="20" t="s">
        <v>4</v>
      </c>
      <c r="D17" s="20">
        <v>20</v>
      </c>
      <c r="E17" s="26">
        <v>3109.2</v>
      </c>
      <c r="F17" s="27">
        <f t="shared" si="0"/>
        <v>62184</v>
      </c>
    </row>
    <row r="18" spans="1:6" ht="31.5" customHeight="1" x14ac:dyDescent="0.25">
      <c r="A18" s="18">
        <v>12</v>
      </c>
      <c r="B18" s="19" t="s">
        <v>26</v>
      </c>
      <c r="C18" s="20" t="s">
        <v>4</v>
      </c>
      <c r="D18" s="20">
        <v>2</v>
      </c>
      <c r="E18" s="26">
        <v>33333.300000000003</v>
      </c>
      <c r="F18" s="27">
        <f t="shared" si="0"/>
        <v>66666.600000000006</v>
      </c>
    </row>
    <row r="19" spans="1:6" ht="31.5" customHeight="1" x14ac:dyDescent="0.25">
      <c r="A19" s="18">
        <v>13</v>
      </c>
      <c r="B19" s="19" t="s">
        <v>27</v>
      </c>
      <c r="C19" s="20" t="s">
        <v>4</v>
      </c>
      <c r="D19" s="20">
        <v>2</v>
      </c>
      <c r="E19" s="26">
        <v>33333.31</v>
      </c>
      <c r="F19" s="27">
        <f t="shared" si="0"/>
        <v>66666.62</v>
      </c>
    </row>
    <row r="20" spans="1:6" ht="31.5" customHeight="1" x14ac:dyDescent="0.25">
      <c r="A20" s="18">
        <v>14</v>
      </c>
      <c r="B20" s="19" t="s">
        <v>28</v>
      </c>
      <c r="C20" s="20" t="s">
        <v>4</v>
      </c>
      <c r="D20" s="20">
        <v>2</v>
      </c>
      <c r="E20" s="26">
        <v>33333.32</v>
      </c>
      <c r="F20" s="27">
        <f t="shared" si="0"/>
        <v>66666.64</v>
      </c>
    </row>
    <row r="21" spans="1:6" ht="31.5" customHeight="1" x14ac:dyDescent="0.25">
      <c r="A21" s="18">
        <v>15</v>
      </c>
      <c r="B21" s="19" t="s">
        <v>29</v>
      </c>
      <c r="C21" s="20" t="s">
        <v>4</v>
      </c>
      <c r="D21" s="20">
        <v>2</v>
      </c>
      <c r="E21" s="26">
        <v>33333.300000000003</v>
      </c>
      <c r="F21" s="27">
        <f t="shared" si="0"/>
        <v>66666.600000000006</v>
      </c>
    </row>
    <row r="22" spans="1:6" ht="31.5" customHeight="1" x14ac:dyDescent="0.25">
      <c r="A22" s="18">
        <v>16</v>
      </c>
      <c r="B22" s="19" t="s">
        <v>30</v>
      </c>
      <c r="C22" s="20" t="s">
        <v>4</v>
      </c>
      <c r="D22" s="20">
        <v>40</v>
      </c>
      <c r="E22" s="26">
        <v>158.91999999999999</v>
      </c>
      <c r="F22" s="27">
        <f t="shared" si="0"/>
        <v>6356.7999999999993</v>
      </c>
    </row>
    <row r="23" spans="1:6" ht="31.5" customHeight="1" x14ac:dyDescent="0.25">
      <c r="A23" s="18">
        <v>17</v>
      </c>
      <c r="B23" s="19" t="s">
        <v>31</v>
      </c>
      <c r="C23" s="20" t="s">
        <v>4</v>
      </c>
      <c r="D23" s="20">
        <v>40</v>
      </c>
      <c r="E23" s="26">
        <v>158.91999999999999</v>
      </c>
      <c r="F23" s="27">
        <f t="shared" si="0"/>
        <v>6356.7999999999993</v>
      </c>
    </row>
    <row r="24" spans="1:6" ht="31.5" customHeight="1" x14ac:dyDescent="0.25">
      <c r="A24" s="18">
        <v>18</v>
      </c>
      <c r="B24" s="19" t="s">
        <v>32</v>
      </c>
      <c r="C24" s="20" t="s">
        <v>4</v>
      </c>
      <c r="D24" s="20">
        <v>40</v>
      </c>
      <c r="E24" s="26">
        <v>158.91999999999999</v>
      </c>
      <c r="F24" s="27">
        <f t="shared" si="0"/>
        <v>6356.7999999999993</v>
      </c>
    </row>
    <row r="25" spans="1:6" ht="31.5" customHeight="1" x14ac:dyDescent="0.25">
      <c r="A25" s="18">
        <v>19</v>
      </c>
      <c r="B25" s="19" t="s">
        <v>33</v>
      </c>
      <c r="C25" s="20" t="s">
        <v>4</v>
      </c>
      <c r="D25" s="20">
        <v>40</v>
      </c>
      <c r="E25" s="26">
        <v>158.91999999999999</v>
      </c>
      <c r="F25" s="27">
        <f t="shared" si="0"/>
        <v>6356.7999999999993</v>
      </c>
    </row>
    <row r="26" spans="1:6" ht="31.5" customHeight="1" x14ac:dyDescent="0.25">
      <c r="A26" s="18">
        <v>20</v>
      </c>
      <c r="B26" s="19" t="s">
        <v>34</v>
      </c>
      <c r="C26" s="20" t="s">
        <v>4</v>
      </c>
      <c r="D26" s="20">
        <v>20</v>
      </c>
      <c r="E26" s="26">
        <v>439.69</v>
      </c>
      <c r="F26" s="27">
        <f t="shared" si="0"/>
        <v>8793.7999999999993</v>
      </c>
    </row>
    <row r="27" spans="1:6" ht="31.5" customHeight="1" x14ac:dyDescent="0.25">
      <c r="A27" s="18">
        <v>21</v>
      </c>
      <c r="B27" s="19" t="s">
        <v>35</v>
      </c>
      <c r="C27" s="20" t="s">
        <v>4</v>
      </c>
      <c r="D27" s="20">
        <v>20</v>
      </c>
      <c r="E27" s="26">
        <v>439.69</v>
      </c>
      <c r="F27" s="27">
        <f t="shared" si="0"/>
        <v>8793.7999999999993</v>
      </c>
    </row>
    <row r="28" spans="1:6" ht="31.5" customHeight="1" x14ac:dyDescent="0.25">
      <c r="A28" s="18">
        <v>22</v>
      </c>
      <c r="B28" s="19" t="s">
        <v>36</v>
      </c>
      <c r="C28" s="20" t="s">
        <v>4</v>
      </c>
      <c r="D28" s="20">
        <v>20</v>
      </c>
      <c r="E28" s="26">
        <v>439.69</v>
      </c>
      <c r="F28" s="27">
        <f t="shared" si="0"/>
        <v>8793.7999999999993</v>
      </c>
    </row>
    <row r="29" spans="1:6" ht="31.5" customHeight="1" x14ac:dyDescent="0.25">
      <c r="A29" s="18">
        <v>23</v>
      </c>
      <c r="B29" s="19" t="s">
        <v>37</v>
      </c>
      <c r="C29" s="20" t="s">
        <v>4</v>
      </c>
      <c r="D29" s="20">
        <v>20</v>
      </c>
      <c r="E29" s="26">
        <v>439.69</v>
      </c>
      <c r="F29" s="27">
        <f t="shared" si="0"/>
        <v>8793.7999999999993</v>
      </c>
    </row>
    <row r="30" spans="1:6" ht="31.5" customHeight="1" x14ac:dyDescent="0.25">
      <c r="A30" s="18">
        <v>24</v>
      </c>
      <c r="B30" s="19" t="s">
        <v>38</v>
      </c>
      <c r="C30" s="20" t="s">
        <v>4</v>
      </c>
      <c r="D30" s="20">
        <v>20</v>
      </c>
      <c r="E30" s="26">
        <v>439.69</v>
      </c>
      <c r="F30" s="27">
        <f t="shared" si="0"/>
        <v>8793.7999999999993</v>
      </c>
    </row>
    <row r="31" spans="1:6" ht="31.5" customHeight="1" x14ac:dyDescent="0.25">
      <c r="A31" s="18">
        <v>25</v>
      </c>
      <c r="B31" s="19" t="s">
        <v>39</v>
      </c>
      <c r="C31" s="20" t="s">
        <v>4</v>
      </c>
      <c r="D31" s="20">
        <v>20</v>
      </c>
      <c r="E31" s="26">
        <v>439.69</v>
      </c>
      <c r="F31" s="27">
        <f t="shared" si="0"/>
        <v>8793.7999999999993</v>
      </c>
    </row>
    <row r="32" spans="1:6" ht="31.5" customHeight="1" x14ac:dyDescent="0.25">
      <c r="A32" s="18">
        <v>26</v>
      </c>
      <c r="B32" s="19" t="s">
        <v>40</v>
      </c>
      <c r="C32" s="20" t="s">
        <v>4</v>
      </c>
      <c r="D32" s="20">
        <v>20</v>
      </c>
      <c r="E32" s="26">
        <v>203.32</v>
      </c>
      <c r="F32" s="27">
        <f t="shared" si="0"/>
        <v>4066.3999999999996</v>
      </c>
    </row>
    <row r="33" spans="1:6" ht="31.5" customHeight="1" x14ac:dyDescent="0.25">
      <c r="A33" s="18">
        <v>27</v>
      </c>
      <c r="B33" s="19" t="s">
        <v>41</v>
      </c>
      <c r="C33" s="20" t="s">
        <v>4</v>
      </c>
      <c r="D33" s="20">
        <v>20</v>
      </c>
      <c r="E33" s="26">
        <v>211.68</v>
      </c>
      <c r="F33" s="27">
        <f t="shared" si="0"/>
        <v>4233.6000000000004</v>
      </c>
    </row>
    <row r="34" spans="1:6" ht="31.5" customHeight="1" x14ac:dyDescent="0.25">
      <c r="A34" s="18">
        <v>28</v>
      </c>
      <c r="B34" s="19" t="s">
        <v>42</v>
      </c>
      <c r="C34" s="20" t="s">
        <v>4</v>
      </c>
      <c r="D34" s="20">
        <v>20</v>
      </c>
      <c r="E34" s="26">
        <v>213.61</v>
      </c>
      <c r="F34" s="27">
        <f t="shared" si="0"/>
        <v>4272.2000000000007</v>
      </c>
    </row>
    <row r="35" spans="1:6" ht="31.5" customHeight="1" x14ac:dyDescent="0.25">
      <c r="A35" s="18">
        <v>29</v>
      </c>
      <c r="B35" s="19" t="s">
        <v>43</v>
      </c>
      <c r="C35" s="20" t="s">
        <v>4</v>
      </c>
      <c r="D35" s="20">
        <v>20</v>
      </c>
      <c r="E35" s="26">
        <v>400.85</v>
      </c>
      <c r="F35" s="27">
        <f t="shared" si="0"/>
        <v>8017</v>
      </c>
    </row>
    <row r="36" spans="1:6" ht="31.5" customHeight="1" x14ac:dyDescent="0.25">
      <c r="A36" s="18">
        <v>30</v>
      </c>
      <c r="B36" s="19" t="s">
        <v>44</v>
      </c>
      <c r="C36" s="20" t="s">
        <v>4</v>
      </c>
      <c r="D36" s="20">
        <v>20</v>
      </c>
      <c r="E36" s="26">
        <v>418.22</v>
      </c>
      <c r="F36" s="27">
        <f t="shared" si="0"/>
        <v>8364.4000000000015</v>
      </c>
    </row>
    <row r="37" spans="1:6" ht="31.5" customHeight="1" x14ac:dyDescent="0.25">
      <c r="A37" s="18">
        <v>31</v>
      </c>
      <c r="B37" s="19" t="s">
        <v>45</v>
      </c>
      <c r="C37" s="20" t="s">
        <v>4</v>
      </c>
      <c r="D37" s="20">
        <v>20</v>
      </c>
      <c r="E37" s="26">
        <v>421.44</v>
      </c>
      <c r="F37" s="27">
        <f t="shared" si="0"/>
        <v>8428.7999999999993</v>
      </c>
    </row>
    <row r="38" spans="1:6" ht="24" customHeight="1" x14ac:dyDescent="0.25">
      <c r="A38" s="18">
        <v>32</v>
      </c>
      <c r="B38" s="19" t="s">
        <v>46</v>
      </c>
      <c r="C38" s="20" t="s">
        <v>4</v>
      </c>
      <c r="D38" s="20">
        <v>40</v>
      </c>
      <c r="E38" s="26">
        <v>255.22</v>
      </c>
      <c r="F38" s="27">
        <f t="shared" si="0"/>
        <v>10208.799999999999</v>
      </c>
    </row>
    <row r="39" spans="1:6" ht="24" customHeight="1" x14ac:dyDescent="0.25">
      <c r="A39" s="18">
        <v>33</v>
      </c>
      <c r="B39" s="19" t="s">
        <v>47</v>
      </c>
      <c r="C39" s="20" t="s">
        <v>4</v>
      </c>
      <c r="D39" s="20">
        <v>40</v>
      </c>
      <c r="E39" s="26">
        <v>255.22</v>
      </c>
      <c r="F39" s="27">
        <f t="shared" si="0"/>
        <v>10208.799999999999</v>
      </c>
    </row>
    <row r="40" spans="1:6" ht="24" customHeight="1" x14ac:dyDescent="0.25">
      <c r="A40" s="18">
        <v>34</v>
      </c>
      <c r="B40" s="19" t="s">
        <v>48</v>
      </c>
      <c r="C40" s="20" t="s">
        <v>4</v>
      </c>
      <c r="D40" s="20">
        <v>40</v>
      </c>
      <c r="E40" s="26">
        <v>255.22</v>
      </c>
      <c r="F40" s="27">
        <f t="shared" si="0"/>
        <v>10208.799999999999</v>
      </c>
    </row>
    <row r="41" spans="1:6" ht="24" customHeight="1" x14ac:dyDescent="0.25">
      <c r="A41" s="18">
        <v>35</v>
      </c>
      <c r="B41" s="19" t="s">
        <v>49</v>
      </c>
      <c r="C41" s="20" t="s">
        <v>4</v>
      </c>
      <c r="D41" s="20">
        <v>20</v>
      </c>
      <c r="E41" s="26">
        <v>255.22</v>
      </c>
      <c r="F41" s="27">
        <f t="shared" si="0"/>
        <v>5104.3999999999996</v>
      </c>
    </row>
    <row r="42" spans="1:6" ht="24" customHeight="1" x14ac:dyDescent="0.25">
      <c r="A42" s="18">
        <v>36</v>
      </c>
      <c r="B42" s="19" t="s">
        <v>50</v>
      </c>
      <c r="C42" s="20" t="s">
        <v>4</v>
      </c>
      <c r="D42" s="20">
        <v>40</v>
      </c>
      <c r="E42" s="26">
        <v>255.22</v>
      </c>
      <c r="F42" s="27">
        <f t="shared" si="0"/>
        <v>10208.799999999999</v>
      </c>
    </row>
    <row r="43" spans="1:6" ht="24" customHeight="1" x14ac:dyDescent="0.25">
      <c r="A43" s="18">
        <v>37</v>
      </c>
      <c r="B43" s="19" t="s">
        <v>51</v>
      </c>
      <c r="C43" s="20" t="s">
        <v>4</v>
      </c>
      <c r="D43" s="20">
        <v>40</v>
      </c>
      <c r="E43" s="26">
        <v>255.22</v>
      </c>
      <c r="F43" s="27">
        <f t="shared" si="0"/>
        <v>10208.799999999999</v>
      </c>
    </row>
    <row r="44" spans="1:6" ht="24" customHeight="1" x14ac:dyDescent="0.25">
      <c r="A44" s="18">
        <v>38</v>
      </c>
      <c r="B44" s="19" t="s">
        <v>52</v>
      </c>
      <c r="C44" s="20" t="s">
        <v>4</v>
      </c>
      <c r="D44" s="20">
        <v>40</v>
      </c>
      <c r="E44" s="26">
        <v>255.22</v>
      </c>
      <c r="F44" s="27">
        <f t="shared" si="0"/>
        <v>10208.799999999999</v>
      </c>
    </row>
    <row r="45" spans="1:6" ht="30.75" customHeight="1" x14ac:dyDescent="0.25">
      <c r="A45" s="18">
        <v>39</v>
      </c>
      <c r="B45" s="19" t="s">
        <v>53</v>
      </c>
      <c r="C45" s="20" t="s">
        <v>4</v>
      </c>
      <c r="D45" s="20">
        <v>200</v>
      </c>
      <c r="E45" s="26">
        <v>104.23</v>
      </c>
      <c r="F45" s="27">
        <f t="shared" si="0"/>
        <v>20846</v>
      </c>
    </row>
    <row r="46" spans="1:6" ht="30.75" customHeight="1" x14ac:dyDescent="0.25">
      <c r="A46" s="18">
        <v>40</v>
      </c>
      <c r="B46" s="19" t="s">
        <v>54</v>
      </c>
      <c r="C46" s="20" t="s">
        <v>4</v>
      </c>
      <c r="D46" s="20">
        <v>200</v>
      </c>
      <c r="E46" s="26">
        <v>104.23</v>
      </c>
      <c r="F46" s="27">
        <f t="shared" si="0"/>
        <v>20846</v>
      </c>
    </row>
    <row r="47" spans="1:6" ht="30.75" customHeight="1" x14ac:dyDescent="0.25">
      <c r="A47" s="18">
        <v>41</v>
      </c>
      <c r="B47" s="19" t="s">
        <v>55</v>
      </c>
      <c r="C47" s="20" t="s">
        <v>4</v>
      </c>
      <c r="D47" s="20">
        <v>50</v>
      </c>
      <c r="E47" s="26">
        <v>91.36</v>
      </c>
      <c r="F47" s="27">
        <f t="shared" si="0"/>
        <v>4568</v>
      </c>
    </row>
    <row r="48" spans="1:6" ht="30.75" customHeight="1" x14ac:dyDescent="0.25">
      <c r="A48" s="18">
        <v>42</v>
      </c>
      <c r="B48" s="19" t="s">
        <v>56</v>
      </c>
      <c r="C48" s="20" t="s">
        <v>4</v>
      </c>
      <c r="D48" s="20">
        <v>50</v>
      </c>
      <c r="E48" s="26">
        <v>91.36</v>
      </c>
      <c r="F48" s="27">
        <f t="shared" si="0"/>
        <v>4568</v>
      </c>
    </row>
    <row r="49" spans="1:6" ht="30.75" customHeight="1" x14ac:dyDescent="0.25">
      <c r="A49" s="18">
        <v>43</v>
      </c>
      <c r="B49" s="19" t="s">
        <v>57</v>
      </c>
      <c r="C49" s="20" t="s">
        <v>4</v>
      </c>
      <c r="D49" s="20">
        <v>5</v>
      </c>
      <c r="E49" s="26">
        <v>5300.21</v>
      </c>
      <c r="F49" s="27">
        <f t="shared" si="0"/>
        <v>26501.05</v>
      </c>
    </row>
    <row r="50" spans="1:6" ht="30.75" customHeight="1" x14ac:dyDescent="0.25">
      <c r="A50" s="18">
        <v>44</v>
      </c>
      <c r="B50" s="19" t="s">
        <v>58</v>
      </c>
      <c r="C50" s="20" t="s">
        <v>4</v>
      </c>
      <c r="D50" s="20">
        <v>5</v>
      </c>
      <c r="E50" s="26">
        <v>5300.21</v>
      </c>
      <c r="F50" s="27">
        <f t="shared" si="0"/>
        <v>26501.05</v>
      </c>
    </row>
    <row r="51" spans="1:6" ht="30.75" customHeight="1" x14ac:dyDescent="0.25">
      <c r="A51" s="18">
        <v>45</v>
      </c>
      <c r="B51" s="19" t="s">
        <v>59</v>
      </c>
      <c r="C51" s="20" t="s">
        <v>4</v>
      </c>
      <c r="D51" s="20">
        <v>5</v>
      </c>
      <c r="E51" s="26">
        <v>5300.21</v>
      </c>
      <c r="F51" s="27">
        <f t="shared" si="0"/>
        <v>26501.05</v>
      </c>
    </row>
    <row r="52" spans="1:6" ht="30.75" customHeight="1" x14ac:dyDescent="0.25">
      <c r="A52" s="18">
        <v>46</v>
      </c>
      <c r="B52" s="23" t="s">
        <v>60</v>
      </c>
      <c r="C52" s="20" t="s">
        <v>4</v>
      </c>
      <c r="D52" s="20">
        <v>20</v>
      </c>
      <c r="E52" s="26">
        <v>3109.4</v>
      </c>
      <c r="F52" s="27">
        <f t="shared" si="0"/>
        <v>62188</v>
      </c>
    </row>
    <row r="53" spans="1:6" ht="30.75" customHeight="1" x14ac:dyDescent="0.25">
      <c r="A53" s="18">
        <v>47</v>
      </c>
      <c r="B53" s="19" t="s">
        <v>61</v>
      </c>
      <c r="C53" s="20" t="s">
        <v>4</v>
      </c>
      <c r="D53" s="20">
        <v>20</v>
      </c>
      <c r="E53" s="26">
        <v>5186.9799999999996</v>
      </c>
      <c r="F53" s="27">
        <f t="shared" si="0"/>
        <v>103739.59999999999</v>
      </c>
    </row>
    <row r="54" spans="1:6" ht="30.75" customHeight="1" x14ac:dyDescent="0.25">
      <c r="A54" s="18">
        <v>48</v>
      </c>
      <c r="B54" s="19" t="s">
        <v>62</v>
      </c>
      <c r="C54" s="20" t="s">
        <v>4</v>
      </c>
      <c r="D54" s="20">
        <v>20</v>
      </c>
      <c r="E54" s="26">
        <v>2991.76</v>
      </c>
      <c r="F54" s="27">
        <f t="shared" si="0"/>
        <v>59835.200000000004</v>
      </c>
    </row>
    <row r="55" spans="1:6" ht="30.75" customHeight="1" x14ac:dyDescent="0.25">
      <c r="A55" s="18">
        <v>49</v>
      </c>
      <c r="B55" s="19" t="s">
        <v>63</v>
      </c>
      <c r="C55" s="20" t="s">
        <v>4</v>
      </c>
      <c r="D55" s="20">
        <v>100</v>
      </c>
      <c r="E55" s="26">
        <v>169.86</v>
      </c>
      <c r="F55" s="27">
        <f t="shared" si="0"/>
        <v>16986</v>
      </c>
    </row>
    <row r="56" spans="1:6" ht="48.75" customHeight="1" x14ac:dyDescent="0.25">
      <c r="A56" s="18">
        <v>50</v>
      </c>
      <c r="B56" s="24" t="s">
        <v>64</v>
      </c>
      <c r="C56" s="17" t="s">
        <v>4</v>
      </c>
      <c r="D56" s="20">
        <v>5</v>
      </c>
      <c r="E56" s="26">
        <v>92.01</v>
      </c>
      <c r="F56" s="27">
        <f t="shared" si="0"/>
        <v>460.05</v>
      </c>
    </row>
    <row r="57" spans="1:6" ht="48.75" customHeight="1" x14ac:dyDescent="0.25">
      <c r="A57" s="18">
        <v>51</v>
      </c>
      <c r="B57" s="24" t="s">
        <v>65</v>
      </c>
      <c r="C57" s="17" t="s">
        <v>4</v>
      </c>
      <c r="D57" s="20">
        <v>5</v>
      </c>
      <c r="E57" s="26">
        <v>86.86</v>
      </c>
      <c r="F57" s="27">
        <f t="shared" si="0"/>
        <v>434.3</v>
      </c>
    </row>
    <row r="58" spans="1:6" ht="48.75" customHeight="1" x14ac:dyDescent="0.25">
      <c r="A58" s="18">
        <v>52</v>
      </c>
      <c r="B58" s="24" t="s">
        <v>66</v>
      </c>
      <c r="C58" s="17" t="s">
        <v>4</v>
      </c>
      <c r="D58" s="20">
        <v>5</v>
      </c>
      <c r="E58" s="26">
        <v>86.86</v>
      </c>
      <c r="F58" s="27">
        <f t="shared" si="0"/>
        <v>434.3</v>
      </c>
    </row>
    <row r="59" spans="1:6" ht="48.75" customHeight="1" x14ac:dyDescent="0.25">
      <c r="A59" s="18">
        <v>53</v>
      </c>
      <c r="B59" s="24" t="s">
        <v>65</v>
      </c>
      <c r="C59" s="17" t="s">
        <v>4</v>
      </c>
      <c r="D59" s="20">
        <v>5</v>
      </c>
      <c r="E59" s="26">
        <v>106.16</v>
      </c>
      <c r="F59" s="27">
        <f t="shared" si="0"/>
        <v>530.79999999999995</v>
      </c>
    </row>
    <row r="60" spans="1:6" ht="48.75" customHeight="1" x14ac:dyDescent="0.25">
      <c r="A60" s="18">
        <v>54</v>
      </c>
      <c r="B60" s="24" t="s">
        <v>66</v>
      </c>
      <c r="C60" s="17" t="s">
        <v>4</v>
      </c>
      <c r="D60" s="20">
        <v>5</v>
      </c>
      <c r="E60" s="26">
        <v>106.16</v>
      </c>
      <c r="F60" s="27">
        <f t="shared" si="0"/>
        <v>530.79999999999995</v>
      </c>
    </row>
    <row r="61" spans="1:6" ht="48.75" customHeight="1" x14ac:dyDescent="0.25">
      <c r="A61" s="18">
        <v>55</v>
      </c>
      <c r="B61" s="24" t="s">
        <v>65</v>
      </c>
      <c r="C61" s="17" t="s">
        <v>4</v>
      </c>
      <c r="D61" s="20">
        <v>5</v>
      </c>
      <c r="E61" s="26">
        <v>102.3</v>
      </c>
      <c r="F61" s="27">
        <f t="shared" si="0"/>
        <v>511.5</v>
      </c>
    </row>
    <row r="62" spans="1:6" ht="48.75" customHeight="1" x14ac:dyDescent="0.25">
      <c r="A62" s="18">
        <v>56</v>
      </c>
      <c r="B62" s="24" t="s">
        <v>67</v>
      </c>
      <c r="C62" s="17" t="s">
        <v>4</v>
      </c>
      <c r="D62" s="20">
        <v>5</v>
      </c>
      <c r="E62" s="26">
        <v>124.18</v>
      </c>
      <c r="F62" s="27">
        <f t="shared" si="0"/>
        <v>620.90000000000009</v>
      </c>
    </row>
    <row r="63" spans="1:6" ht="48.75" customHeight="1" x14ac:dyDescent="0.25">
      <c r="A63" s="18">
        <v>57</v>
      </c>
      <c r="B63" s="24" t="s">
        <v>68</v>
      </c>
      <c r="C63" s="17" t="s">
        <v>4</v>
      </c>
      <c r="D63" s="20">
        <v>5</v>
      </c>
      <c r="E63" s="26">
        <v>110.67</v>
      </c>
      <c r="F63" s="27">
        <f t="shared" si="0"/>
        <v>553.35</v>
      </c>
    </row>
    <row r="64" spans="1:6" ht="48.75" customHeight="1" x14ac:dyDescent="0.25">
      <c r="A64" s="18">
        <v>58</v>
      </c>
      <c r="B64" s="24" t="s">
        <v>68</v>
      </c>
      <c r="C64" s="17" t="s">
        <v>4</v>
      </c>
      <c r="D64" s="20">
        <v>5</v>
      </c>
      <c r="E64" s="26">
        <v>110.67</v>
      </c>
      <c r="F64" s="27">
        <f t="shared" si="0"/>
        <v>553.35</v>
      </c>
    </row>
    <row r="65" spans="1:6" ht="48.75" customHeight="1" x14ac:dyDescent="0.25">
      <c r="A65" s="18">
        <v>59</v>
      </c>
      <c r="B65" s="24" t="s">
        <v>68</v>
      </c>
      <c r="C65" s="17" t="s">
        <v>4</v>
      </c>
      <c r="D65" s="21">
        <v>5</v>
      </c>
      <c r="E65" s="16">
        <v>110.67</v>
      </c>
      <c r="F65" s="27">
        <f t="shared" si="0"/>
        <v>553.35</v>
      </c>
    </row>
    <row r="66" spans="1:6" ht="48.75" customHeight="1" x14ac:dyDescent="0.25">
      <c r="A66" s="18">
        <v>60</v>
      </c>
      <c r="B66" s="24" t="s">
        <v>69</v>
      </c>
      <c r="C66" s="17" t="s">
        <v>4</v>
      </c>
      <c r="D66" s="21">
        <v>10</v>
      </c>
      <c r="E66" s="16">
        <v>208.47</v>
      </c>
      <c r="F66" s="27">
        <f t="shared" si="0"/>
        <v>2084.6999999999998</v>
      </c>
    </row>
    <row r="67" spans="1:6" ht="48.75" customHeight="1" x14ac:dyDescent="0.25">
      <c r="A67" s="18">
        <v>61</v>
      </c>
      <c r="B67" s="24" t="s">
        <v>69</v>
      </c>
      <c r="C67" s="17" t="s">
        <v>4</v>
      </c>
      <c r="D67" s="21">
        <v>10</v>
      </c>
      <c r="E67" s="16">
        <v>208.47</v>
      </c>
      <c r="F67" s="27">
        <f t="shared" si="0"/>
        <v>2084.6999999999998</v>
      </c>
    </row>
    <row r="68" spans="1:6" ht="48.75" customHeight="1" x14ac:dyDescent="0.25">
      <c r="A68" s="18">
        <v>62</v>
      </c>
      <c r="B68" s="24" t="s">
        <v>69</v>
      </c>
      <c r="C68" s="17" t="s">
        <v>4</v>
      </c>
      <c r="D68" s="21">
        <v>10</v>
      </c>
      <c r="E68" s="16">
        <v>208.47</v>
      </c>
      <c r="F68" s="27">
        <f t="shared" si="0"/>
        <v>2084.6999999999998</v>
      </c>
    </row>
    <row r="69" spans="1:6" ht="48.75" customHeight="1" x14ac:dyDescent="0.25">
      <c r="A69" s="18">
        <v>63</v>
      </c>
      <c r="B69" s="24" t="s">
        <v>69</v>
      </c>
      <c r="C69" s="17" t="s">
        <v>4</v>
      </c>
      <c r="D69" s="21">
        <v>10</v>
      </c>
      <c r="E69" s="16">
        <v>208.47</v>
      </c>
      <c r="F69" s="27">
        <f t="shared" si="0"/>
        <v>2084.6999999999998</v>
      </c>
    </row>
    <row r="70" spans="1:6" ht="48.75" customHeight="1" x14ac:dyDescent="0.25">
      <c r="A70" s="18">
        <v>64</v>
      </c>
      <c r="B70" s="24" t="s">
        <v>69</v>
      </c>
      <c r="C70" s="17" t="s">
        <v>4</v>
      </c>
      <c r="D70" s="21">
        <v>10</v>
      </c>
      <c r="E70" s="16">
        <v>208.47</v>
      </c>
      <c r="F70" s="27">
        <f t="shared" si="0"/>
        <v>2084.6999999999998</v>
      </c>
    </row>
    <row r="71" spans="1:6" ht="48.75" customHeight="1" x14ac:dyDescent="0.25">
      <c r="A71" s="18">
        <v>65</v>
      </c>
      <c r="B71" s="24" t="s">
        <v>69</v>
      </c>
      <c r="C71" s="17" t="s">
        <v>4</v>
      </c>
      <c r="D71" s="21">
        <v>10</v>
      </c>
      <c r="E71" s="16">
        <v>240.64</v>
      </c>
      <c r="F71" s="27">
        <f t="shared" si="0"/>
        <v>2406.3999999999996</v>
      </c>
    </row>
    <row r="72" spans="1:6" ht="48.75" customHeight="1" x14ac:dyDescent="0.25">
      <c r="A72" s="18">
        <v>66</v>
      </c>
      <c r="B72" s="24" t="s">
        <v>69</v>
      </c>
      <c r="C72" s="17" t="s">
        <v>4</v>
      </c>
      <c r="D72" s="21">
        <v>10</v>
      </c>
      <c r="E72" s="16">
        <v>240.64</v>
      </c>
      <c r="F72" s="27">
        <f t="shared" ref="F72:F78" si="1">E72*D72</f>
        <v>2406.3999999999996</v>
      </c>
    </row>
    <row r="73" spans="1:6" ht="48.75" customHeight="1" x14ac:dyDescent="0.25">
      <c r="A73" s="18">
        <v>67</v>
      </c>
      <c r="B73" s="24" t="s">
        <v>69</v>
      </c>
      <c r="C73" s="17" t="s">
        <v>4</v>
      </c>
      <c r="D73" s="21">
        <v>10</v>
      </c>
      <c r="E73" s="16">
        <v>240.64</v>
      </c>
      <c r="F73" s="27">
        <f t="shared" si="1"/>
        <v>2406.3999999999996</v>
      </c>
    </row>
    <row r="74" spans="1:6" ht="30.75" customHeight="1" x14ac:dyDescent="0.25">
      <c r="A74" s="18">
        <v>68</v>
      </c>
      <c r="B74" s="24" t="s">
        <v>70</v>
      </c>
      <c r="C74" s="17" t="s">
        <v>4</v>
      </c>
      <c r="D74" s="21">
        <v>5</v>
      </c>
      <c r="E74" s="16">
        <v>147.34</v>
      </c>
      <c r="F74" s="27">
        <f t="shared" si="1"/>
        <v>736.7</v>
      </c>
    </row>
    <row r="75" spans="1:6" ht="30.75" customHeight="1" x14ac:dyDescent="0.25">
      <c r="A75" s="18">
        <v>69</v>
      </c>
      <c r="B75" s="24" t="s">
        <v>70</v>
      </c>
      <c r="C75" s="17" t="s">
        <v>4</v>
      </c>
      <c r="D75" s="21">
        <v>5</v>
      </c>
      <c r="E75" s="16">
        <v>156.35</v>
      </c>
      <c r="F75" s="27">
        <f t="shared" si="1"/>
        <v>781.75</v>
      </c>
    </row>
    <row r="76" spans="1:6" ht="30.75" customHeight="1" x14ac:dyDescent="0.25">
      <c r="A76" s="18">
        <v>70</v>
      </c>
      <c r="B76" s="24" t="s">
        <v>70</v>
      </c>
      <c r="C76" s="17" t="s">
        <v>4</v>
      </c>
      <c r="D76" s="21">
        <v>5</v>
      </c>
      <c r="E76" s="16">
        <v>194.31</v>
      </c>
      <c r="F76" s="27">
        <f t="shared" si="1"/>
        <v>971.55</v>
      </c>
    </row>
    <row r="77" spans="1:6" ht="30.75" customHeight="1" x14ac:dyDescent="0.25">
      <c r="A77" s="18">
        <v>71</v>
      </c>
      <c r="B77" s="24" t="s">
        <v>70</v>
      </c>
      <c r="C77" s="17" t="s">
        <v>4</v>
      </c>
      <c r="D77" s="21">
        <v>5</v>
      </c>
      <c r="E77" s="16">
        <v>169.22</v>
      </c>
      <c r="F77" s="27">
        <f t="shared" si="1"/>
        <v>846.1</v>
      </c>
    </row>
    <row r="78" spans="1:6" ht="30.75" customHeight="1" x14ac:dyDescent="0.25">
      <c r="A78" s="18">
        <v>72</v>
      </c>
      <c r="B78" s="24" t="s">
        <v>70</v>
      </c>
      <c r="C78" s="17" t="s">
        <v>4</v>
      </c>
      <c r="D78" s="21">
        <v>5</v>
      </c>
      <c r="E78" s="16">
        <v>195.6</v>
      </c>
      <c r="F78" s="27">
        <f t="shared" si="1"/>
        <v>978</v>
      </c>
    </row>
    <row r="79" spans="1:6" x14ac:dyDescent="0.25">
      <c r="A79" s="1"/>
      <c r="B79" s="38" t="s">
        <v>8</v>
      </c>
      <c r="C79" s="39"/>
      <c r="D79" s="40"/>
      <c r="E79" s="14"/>
      <c r="F79" s="14">
        <f>SUM(F7:F78)</f>
        <v>1181398.590000001</v>
      </c>
    </row>
    <row r="80" spans="1:6" x14ac:dyDescent="0.25">
      <c r="A80" s="1"/>
      <c r="B80" s="38" t="s">
        <v>10</v>
      </c>
      <c r="C80" s="39"/>
      <c r="D80" s="40"/>
      <c r="E80" s="14"/>
      <c r="F80" s="14">
        <f>F79*0.2</f>
        <v>236279.71800000023</v>
      </c>
    </row>
    <row r="81" spans="1:6" s="3" customFormat="1" ht="15.75" x14ac:dyDescent="0.25">
      <c r="A81" s="2"/>
      <c r="B81" s="32" t="s">
        <v>9</v>
      </c>
      <c r="C81" s="33"/>
      <c r="D81" s="34"/>
      <c r="E81" s="2"/>
      <c r="F81" s="15">
        <f>F79+F80</f>
        <v>1417678.3080000011</v>
      </c>
    </row>
    <row r="83" spans="1:6" s="4" customFormat="1" ht="18.75" customHeight="1" x14ac:dyDescent="0.3">
      <c r="A83" s="35" t="s">
        <v>11</v>
      </c>
      <c r="B83" s="35"/>
      <c r="C83" s="35"/>
      <c r="D83" s="35"/>
      <c r="E83" s="35"/>
      <c r="F83" s="12">
        <f>F81</f>
        <v>1417678.3080000011</v>
      </c>
    </row>
    <row r="84" spans="1:6" s="4" customFormat="1" ht="18.75" x14ac:dyDescent="0.3">
      <c r="A84" s="5"/>
      <c r="B84" s="6"/>
      <c r="C84" s="5"/>
      <c r="D84" s="5"/>
      <c r="E84" s="6"/>
      <c r="F84" s="6"/>
    </row>
    <row r="85" spans="1:6" s="4" customFormat="1" ht="18.75" x14ac:dyDescent="0.3">
      <c r="A85" s="7"/>
      <c r="B85" s="25"/>
      <c r="C85" s="7"/>
      <c r="D85" s="7"/>
      <c r="E85" s="7"/>
      <c r="F85" s="7"/>
    </row>
    <row r="86" spans="1:6" s="4" customFormat="1" ht="41.25" customHeight="1" x14ac:dyDescent="0.3">
      <c r="A86" s="36" t="s">
        <v>14</v>
      </c>
      <c r="B86" s="36"/>
      <c r="C86" s="36"/>
      <c r="D86" s="8"/>
      <c r="E86" s="36" t="s">
        <v>5</v>
      </c>
      <c r="F86" s="36"/>
    </row>
    <row r="87" spans="1:6" s="4" customFormat="1" ht="18.75" x14ac:dyDescent="0.3">
      <c r="A87" s="9"/>
      <c r="B87" s="10"/>
      <c r="C87" s="9"/>
      <c r="D87" s="9"/>
      <c r="E87" s="11"/>
      <c r="F87" s="11"/>
    </row>
  </sheetData>
  <autoFilter ref="A6:G81"/>
  <mergeCells count="15">
    <mergeCell ref="B81:D81"/>
    <mergeCell ref="A83:E83"/>
    <mergeCell ref="A86:C86"/>
    <mergeCell ref="A2:E2"/>
    <mergeCell ref="A3:E3"/>
    <mergeCell ref="E86:F86"/>
    <mergeCell ref="B79:D79"/>
    <mergeCell ref="B80:D80"/>
    <mergeCell ref="E1:F1"/>
    <mergeCell ref="E5:E6"/>
    <mergeCell ref="F5:F6"/>
    <mergeCell ref="A5:A6"/>
    <mergeCell ref="B5:B6"/>
    <mergeCell ref="C5:C6"/>
    <mergeCell ref="D5:D6"/>
  </mergeCells>
  <pageMargins left="0.25" right="0.25" top="0.75" bottom="0.75" header="0.3" footer="0.3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D63D56B2B50EC4CB779D6D106DA101D" ma:contentTypeVersion="0" ma:contentTypeDescription="Создание документа." ma:contentTypeScope="" ma:versionID="cceef5acdbf621c07d5b6e87d3335221">
  <xsd:schema xmlns:xsd="http://www.w3.org/2001/XMLSchema" xmlns:xs="http://www.w3.org/2001/XMLSchema" xmlns:p="http://schemas.microsoft.com/office/2006/metadata/properties" xmlns:ns2="fbc325bd-0920-48fa-b669-fddf9d757eb0" targetNamespace="http://schemas.microsoft.com/office/2006/metadata/properties" ma:root="true" ma:fieldsID="959790b785058d333e813388900c62d5" ns2:_="">
    <xsd:import namespace="fbc325bd-0920-48fa-b669-fddf9d757eb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325bd-0920-48fa-b669-fddf9d757eb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570BB-D164-46F4-B2F2-DD75C99C52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2AB3C-1EE4-4913-96B0-3F245A3938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DA24D5-CE3F-4F59-8573-DE6E5BC87C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325bd-0920-48fa-b669-fddf9d757e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530DDD1-F3B3-4EDC-91C4-5B33A57C748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Исакова Наталья Павловна</dc:creator>
  <cp:lastModifiedBy>Звягова Светлана Витальевна</cp:lastModifiedBy>
  <cp:lastPrinted>2021-06-01T08:44:26Z</cp:lastPrinted>
  <dcterms:created xsi:type="dcterms:W3CDTF">2020-11-16T11:42:03Z</dcterms:created>
  <dcterms:modified xsi:type="dcterms:W3CDTF">2021-07-08T07:22:59Z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0x010100FD63D56B2B50EC4CB779D6D106DA101D</vt:lpwstr>
  </property>
</Properties>
</file>